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abelle1" sheetId="1" r:id="rId1"/>
  </sheets>
  <definedNames>
    <definedName name="_xlnm.Print_Area" localSheetId="0">'Tabelle1'!$A$1:$AN$64</definedName>
  </definedNames>
  <calcPr fullCalcOnLoad="1"/>
</workbook>
</file>

<file path=xl/sharedStrings.xml><?xml version="1.0" encoding="utf-8"?>
<sst xmlns="http://schemas.openxmlformats.org/spreadsheetml/2006/main" count="373" uniqueCount="39">
  <si>
    <t>QULIFIKATION</t>
  </si>
  <si>
    <t>VORRUNDEN</t>
  </si>
  <si>
    <t>ENDRUNDEN</t>
  </si>
  <si>
    <t>ENDPLAZIERUNG</t>
  </si>
  <si>
    <t>A</t>
  </si>
  <si>
    <t>B</t>
  </si>
  <si>
    <t>C</t>
  </si>
  <si>
    <t>Siege</t>
  </si>
  <si>
    <t>Sätze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</si>
  <si>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</si>
  <si>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</si>
  <si>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</si>
  <si>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</si>
  <si>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</si>
  <si>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</si>
  <si>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</si>
  <si>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</si>
  <si>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</si>
  <si>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</si>
  <si>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</si>
  <si>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</si>
  <si>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</si>
  <si>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Verlierer:</t>
  </si>
  <si>
    <t>08 / 17 ---&gt;</t>
  </si>
  <si>
    <t>13.</t>
  </si>
  <si>
    <t>09 / 16 ---&gt;</t>
  </si>
  <si>
    <t>14.</t>
  </si>
  <si>
    <t>12 / 13 ---&gt;</t>
  </si>
  <si>
    <t>15.</t>
  </si>
  <si>
    <t>11 / 14 ---&gt;</t>
  </si>
  <si>
    <t>16.</t>
  </si>
  <si>
    <t>07 / 18 ---&gt;</t>
  </si>
  <si>
    <t>17.</t>
  </si>
  <si>
    <t>10 / 15 ---&gt;</t>
  </si>
  <si>
    <t>18.</t>
  </si>
  <si>
    <t>Sieger</t>
  </si>
  <si>
    <t>Ergebnis</t>
  </si>
  <si>
    <t>:</t>
  </si>
  <si>
    <t>Platz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</si>
</sst>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ATS&quot;;\-#,##0\ &quot;ATS&quot;"/>
    <numFmt numFmtId="173" formatCode="#,##0\ &quot;ATS&quot;;[Red]\-#,##0\ &quot;ATS&quot;"/>
    <numFmt numFmtId="174" formatCode="#,##0.00\ &quot;ATS&quot;;\-#,##0.00\ &quot;ATS&quot;"/>
    <numFmt numFmtId="175" formatCode="#,##0.00\ &quot;ATS&quot;;[Red]\-#,##0.00\ &quot;ATS&quot;"/>
    <numFmt numFmtId="176" formatCode="_-* #,##0\ &quot;ATS&quot;_-;\-* #,##0\ &quot;ATS&quot;_-;_-* &quot;-&quot;\ &quot;ATS&quot;_-;_-@_-"/>
    <numFmt numFmtId="177" formatCode="_-* #,##0\ _A_T_S_-;\-* #,##0\ _A_T_S_-;_-* &quot;-&quot;\ _A_T_S_-;_-@_-"/>
    <numFmt numFmtId="178" formatCode="_-* #,##0.00\ &quot;ATS&quot;_-;\-* #,##0.00\ &quot;ATS&quot;_-;_-* &quot;-&quot;??\ &quot;ATS&quot;_-;_-@_-"/>
    <numFmt numFmtId="179" formatCode="_-* #,##0.00\ _A_T_S_-;\-* #,##0.00\ _A_T_S_-;_-* &quot;-&quot;??\ _A_T_S_-;_-@_-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2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vertical="center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2" xfId="0" applyNumberFormat="1" applyFont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2" xfId="0" applyNumberFormat="1" applyFont="1" applyBorder="1" applyAlignment="1" applyProtection="1">
      <alignment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8" fillId="0" borderId="17" xfId="0" applyNumberFormat="1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8" fillId="0" borderId="2" xfId="0" applyNumberFormat="1" applyFont="1" applyBorder="1" applyAlignment="1" applyProtection="1">
      <alignment horizontal="center" vertical="center"/>
      <protection/>
    </xf>
    <xf numFmtId="1" fontId="8" fillId="0" borderId="3" xfId="0" applyNumberFormat="1" applyFont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center" vertical="center"/>
      <protection/>
    </xf>
    <xf numFmtId="1" fontId="8" fillId="0" borderId="7" xfId="0" applyNumberFormat="1" applyFont="1" applyBorder="1" applyAlignment="1" applyProtection="1">
      <alignment horizontal="center" vertical="center"/>
      <protection/>
    </xf>
    <xf numFmtId="1" fontId="8" fillId="0" borderId="5" xfId="0" applyNumberFormat="1" applyFont="1" applyBorder="1" applyAlignment="1" applyProtection="1">
      <alignment horizontal="center" vertical="center"/>
      <protection/>
    </xf>
    <xf numFmtId="1" fontId="8" fillId="0" borderId="6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Continuous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8" fillId="0" borderId="18" xfId="0" applyNumberFormat="1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vertical="center"/>
      <protection/>
    </xf>
    <xf numFmtId="0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2" xfId="0" applyNumberFormat="1" applyFont="1" applyFill="1" applyBorder="1" applyAlignment="1" applyProtection="1">
      <alignment vertical="center"/>
      <protection locked="0"/>
    </xf>
    <xf numFmtId="0" fontId="8" fillId="4" borderId="2" xfId="0" applyNumberFormat="1" applyFont="1" applyFill="1" applyBorder="1" applyAlignment="1" applyProtection="1">
      <alignment vertical="center"/>
      <protection locked="0"/>
    </xf>
    <xf numFmtId="0" fontId="8" fillId="4" borderId="5" xfId="0" applyNumberFormat="1" applyFont="1" applyFill="1" applyBorder="1" applyAlignment="1" applyProtection="1">
      <alignment vertical="center"/>
      <protection locked="0"/>
    </xf>
    <xf numFmtId="1" fontId="8" fillId="4" borderId="4" xfId="0" applyNumberFormat="1" applyFont="1" applyFill="1" applyBorder="1" applyAlignment="1" applyProtection="1">
      <alignment horizontal="center" vertical="center"/>
      <protection locked="0"/>
    </xf>
    <xf numFmtId="1" fontId="8" fillId="4" borderId="0" xfId="0" applyNumberFormat="1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>
      <alignment vertical="center"/>
      <protection/>
    </xf>
    <xf numFmtId="0" fontId="10" fillId="0" borderId="5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42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Turnier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Drucksorte:  RA_18e_5 / (c) BWW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762000" y="825817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762000" y="5553075"/>
          <a:ext cx="58102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DATUM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771525" y="2867025"/>
          <a:ext cx="571500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762000" y="161925"/>
          <a:ext cx="5810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BEWERB</a:t>
          </a:r>
        </a:p>
      </xdr:txBody>
    </xdr:sp>
    <xdr:clientData/>
  </xdr:twoCellAnchor>
  <xdr:twoCellAnchor>
    <xdr:from>
      <xdr:col>33</xdr:col>
      <xdr:colOff>0</xdr:colOff>
      <xdr:row>10</xdr:row>
      <xdr:rowOff>161925</xdr:rowOff>
    </xdr:from>
    <xdr:to>
      <xdr:col>34</xdr:col>
      <xdr:colOff>0</xdr:colOff>
      <xdr:row>16</xdr:row>
      <xdr:rowOff>161925</xdr:rowOff>
    </xdr:to>
    <xdr:sp>
      <xdr:nvSpPr>
        <xdr:cNvPr id="6" name="Line 294"/>
        <xdr:cNvSpPr>
          <a:spLocks/>
        </xdr:cNvSpPr>
      </xdr:nvSpPr>
      <xdr:spPr>
        <a:xfrm flipV="1">
          <a:off x="10391775" y="1828800"/>
          <a:ext cx="3810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161925</xdr:rowOff>
    </xdr:from>
    <xdr:to>
      <xdr:col>34</xdr:col>
      <xdr:colOff>0</xdr:colOff>
      <xdr:row>26</xdr:row>
      <xdr:rowOff>0</xdr:rowOff>
    </xdr:to>
    <xdr:sp>
      <xdr:nvSpPr>
        <xdr:cNvPr id="7" name="Line 295"/>
        <xdr:cNvSpPr>
          <a:spLocks/>
        </xdr:cNvSpPr>
      </xdr:nvSpPr>
      <xdr:spPr>
        <a:xfrm flipV="1">
          <a:off x="10391775" y="2333625"/>
          <a:ext cx="38100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161925</xdr:rowOff>
    </xdr:from>
    <xdr:to>
      <xdr:col>34</xdr:col>
      <xdr:colOff>0</xdr:colOff>
      <xdr:row>35</xdr:row>
      <xdr:rowOff>0</xdr:rowOff>
    </xdr:to>
    <xdr:sp>
      <xdr:nvSpPr>
        <xdr:cNvPr id="8" name="Line 296"/>
        <xdr:cNvSpPr>
          <a:spLocks/>
        </xdr:cNvSpPr>
      </xdr:nvSpPr>
      <xdr:spPr>
        <a:xfrm flipV="1">
          <a:off x="10391775" y="2847975"/>
          <a:ext cx="381000" cy="3048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34</xdr:col>
      <xdr:colOff>0</xdr:colOff>
      <xdr:row>20</xdr:row>
      <xdr:rowOff>0</xdr:rowOff>
    </xdr:to>
    <xdr:sp>
      <xdr:nvSpPr>
        <xdr:cNvPr id="9" name="Line 297"/>
        <xdr:cNvSpPr>
          <a:spLocks/>
        </xdr:cNvSpPr>
      </xdr:nvSpPr>
      <xdr:spPr>
        <a:xfrm>
          <a:off x="10391775" y="1838325"/>
          <a:ext cx="381000" cy="152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161925</xdr:rowOff>
    </xdr:from>
    <xdr:to>
      <xdr:col>34</xdr:col>
      <xdr:colOff>0</xdr:colOff>
      <xdr:row>23</xdr:row>
      <xdr:rowOff>0</xdr:rowOff>
    </xdr:to>
    <xdr:sp>
      <xdr:nvSpPr>
        <xdr:cNvPr id="10" name="Line 298"/>
        <xdr:cNvSpPr>
          <a:spLocks/>
        </xdr:cNvSpPr>
      </xdr:nvSpPr>
      <xdr:spPr>
        <a:xfrm>
          <a:off x="10391775" y="3352800"/>
          <a:ext cx="3810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38</xdr:row>
      <xdr:rowOff>0</xdr:rowOff>
    </xdr:to>
    <xdr:sp>
      <xdr:nvSpPr>
        <xdr:cNvPr id="11" name="Line 299"/>
        <xdr:cNvSpPr>
          <a:spLocks/>
        </xdr:cNvSpPr>
      </xdr:nvSpPr>
      <xdr:spPr>
        <a:xfrm flipV="1">
          <a:off x="10391775" y="4886325"/>
          <a:ext cx="381000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161925</xdr:rowOff>
    </xdr:from>
    <xdr:to>
      <xdr:col>34</xdr:col>
      <xdr:colOff>0</xdr:colOff>
      <xdr:row>28</xdr:row>
      <xdr:rowOff>161925</xdr:rowOff>
    </xdr:to>
    <xdr:sp>
      <xdr:nvSpPr>
        <xdr:cNvPr id="12" name="Line 300"/>
        <xdr:cNvSpPr>
          <a:spLocks/>
        </xdr:cNvSpPr>
      </xdr:nvSpPr>
      <xdr:spPr>
        <a:xfrm flipV="1">
          <a:off x="10391775" y="4371975"/>
          <a:ext cx="3810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161925</xdr:rowOff>
    </xdr:from>
    <xdr:to>
      <xdr:col>33</xdr:col>
      <xdr:colOff>381000</xdr:colOff>
      <xdr:row>37</xdr:row>
      <xdr:rowOff>161925</xdr:rowOff>
    </xdr:to>
    <xdr:sp>
      <xdr:nvSpPr>
        <xdr:cNvPr id="13" name="Line 301"/>
        <xdr:cNvSpPr>
          <a:spLocks/>
        </xdr:cNvSpPr>
      </xdr:nvSpPr>
      <xdr:spPr>
        <a:xfrm>
          <a:off x="10391775" y="5372100"/>
          <a:ext cx="3810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22</xdr:row>
      <xdr:rowOff>161925</xdr:rowOff>
    </xdr:from>
    <xdr:to>
      <xdr:col>34</xdr:col>
      <xdr:colOff>0</xdr:colOff>
      <xdr:row>35</xdr:row>
      <xdr:rowOff>0</xdr:rowOff>
    </xdr:to>
    <xdr:sp>
      <xdr:nvSpPr>
        <xdr:cNvPr id="14" name="Line 302"/>
        <xdr:cNvSpPr>
          <a:spLocks/>
        </xdr:cNvSpPr>
      </xdr:nvSpPr>
      <xdr:spPr>
        <a:xfrm>
          <a:off x="10391775" y="3857625"/>
          <a:ext cx="38100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34</xdr:col>
      <xdr:colOff>0</xdr:colOff>
      <xdr:row>32</xdr:row>
      <xdr:rowOff>0</xdr:rowOff>
    </xdr:to>
    <xdr:sp>
      <xdr:nvSpPr>
        <xdr:cNvPr id="15" name="Line 303"/>
        <xdr:cNvSpPr>
          <a:spLocks/>
        </xdr:cNvSpPr>
      </xdr:nvSpPr>
      <xdr:spPr>
        <a:xfrm>
          <a:off x="10391775" y="2343150"/>
          <a:ext cx="381000" cy="3038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161925</xdr:rowOff>
    </xdr:from>
    <xdr:to>
      <xdr:col>36</xdr:col>
      <xdr:colOff>9525</xdr:colOff>
      <xdr:row>10</xdr:row>
      <xdr:rowOff>0</xdr:rowOff>
    </xdr:to>
    <xdr:sp>
      <xdr:nvSpPr>
        <xdr:cNvPr id="16" name="Line 304"/>
        <xdr:cNvSpPr>
          <a:spLocks/>
        </xdr:cNvSpPr>
      </xdr:nvSpPr>
      <xdr:spPr>
        <a:xfrm flipV="1">
          <a:off x="11887200" y="1323975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14</xdr:row>
      <xdr:rowOff>0</xdr:rowOff>
    </xdr:to>
    <xdr:sp>
      <xdr:nvSpPr>
        <xdr:cNvPr id="17" name="Line 305"/>
        <xdr:cNvSpPr>
          <a:spLocks/>
        </xdr:cNvSpPr>
      </xdr:nvSpPr>
      <xdr:spPr>
        <a:xfrm>
          <a:off x="11887200" y="1666875"/>
          <a:ext cx="314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36</xdr:col>
      <xdr:colOff>9525</xdr:colOff>
      <xdr:row>16</xdr:row>
      <xdr:rowOff>0</xdr:rowOff>
    </xdr:to>
    <xdr:sp>
      <xdr:nvSpPr>
        <xdr:cNvPr id="18" name="Line 306"/>
        <xdr:cNvSpPr>
          <a:spLocks/>
        </xdr:cNvSpPr>
      </xdr:nvSpPr>
      <xdr:spPr>
        <a:xfrm flipV="1">
          <a:off x="11887200" y="1838325"/>
          <a:ext cx="3238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36</xdr:col>
      <xdr:colOff>0</xdr:colOff>
      <xdr:row>17</xdr:row>
      <xdr:rowOff>0</xdr:rowOff>
    </xdr:to>
    <xdr:sp>
      <xdr:nvSpPr>
        <xdr:cNvPr id="19" name="Line 307"/>
        <xdr:cNvSpPr>
          <a:spLocks/>
        </xdr:cNvSpPr>
      </xdr:nvSpPr>
      <xdr:spPr>
        <a:xfrm>
          <a:off x="11887200" y="2686050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38</xdr:col>
      <xdr:colOff>0</xdr:colOff>
      <xdr:row>10</xdr:row>
      <xdr:rowOff>0</xdr:rowOff>
    </xdr:to>
    <xdr:sp>
      <xdr:nvSpPr>
        <xdr:cNvPr id="20" name="Line 308"/>
        <xdr:cNvSpPr>
          <a:spLocks/>
        </xdr:cNvSpPr>
      </xdr:nvSpPr>
      <xdr:spPr>
        <a:xfrm flipV="1">
          <a:off x="13315950" y="1333500"/>
          <a:ext cx="2476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38</xdr:col>
      <xdr:colOff>0</xdr:colOff>
      <xdr:row>11</xdr:row>
      <xdr:rowOff>0</xdr:rowOff>
    </xdr:to>
    <xdr:sp>
      <xdr:nvSpPr>
        <xdr:cNvPr id="21" name="Line 309"/>
        <xdr:cNvSpPr>
          <a:spLocks/>
        </xdr:cNvSpPr>
      </xdr:nvSpPr>
      <xdr:spPr>
        <a:xfrm>
          <a:off x="13315950" y="1666875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38</xdr:col>
      <xdr:colOff>0</xdr:colOff>
      <xdr:row>16</xdr:row>
      <xdr:rowOff>0</xdr:rowOff>
    </xdr:to>
    <xdr:sp>
      <xdr:nvSpPr>
        <xdr:cNvPr id="22" name="Line 310"/>
        <xdr:cNvSpPr>
          <a:spLocks/>
        </xdr:cNvSpPr>
      </xdr:nvSpPr>
      <xdr:spPr>
        <a:xfrm flipV="1">
          <a:off x="13315950" y="2343150"/>
          <a:ext cx="2476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16</xdr:row>
      <xdr:rowOff>0</xdr:rowOff>
    </xdr:from>
    <xdr:to>
      <xdr:col>38</xdr:col>
      <xdr:colOff>0</xdr:colOff>
      <xdr:row>17</xdr:row>
      <xdr:rowOff>0</xdr:rowOff>
    </xdr:to>
    <xdr:sp>
      <xdr:nvSpPr>
        <xdr:cNvPr id="23" name="Line 311"/>
        <xdr:cNvSpPr>
          <a:spLocks/>
        </xdr:cNvSpPr>
      </xdr:nvSpPr>
      <xdr:spPr>
        <a:xfrm>
          <a:off x="13315950" y="2686050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161925</xdr:rowOff>
    </xdr:from>
    <xdr:to>
      <xdr:col>36</xdr:col>
      <xdr:colOff>9525</xdr:colOff>
      <xdr:row>22</xdr:row>
      <xdr:rowOff>0</xdr:rowOff>
    </xdr:to>
    <xdr:sp>
      <xdr:nvSpPr>
        <xdr:cNvPr id="24" name="Line 312"/>
        <xdr:cNvSpPr>
          <a:spLocks/>
        </xdr:cNvSpPr>
      </xdr:nvSpPr>
      <xdr:spPr>
        <a:xfrm flipV="1">
          <a:off x="11887200" y="3352800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26</xdr:row>
      <xdr:rowOff>0</xdr:rowOff>
    </xdr:to>
    <xdr:sp>
      <xdr:nvSpPr>
        <xdr:cNvPr id="25" name="Line 313"/>
        <xdr:cNvSpPr>
          <a:spLocks/>
        </xdr:cNvSpPr>
      </xdr:nvSpPr>
      <xdr:spPr>
        <a:xfrm>
          <a:off x="11887200" y="3695700"/>
          <a:ext cx="314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36</xdr:col>
      <xdr:colOff>9525</xdr:colOff>
      <xdr:row>28</xdr:row>
      <xdr:rowOff>0</xdr:rowOff>
    </xdr:to>
    <xdr:sp>
      <xdr:nvSpPr>
        <xdr:cNvPr id="26" name="Line 314"/>
        <xdr:cNvSpPr>
          <a:spLocks/>
        </xdr:cNvSpPr>
      </xdr:nvSpPr>
      <xdr:spPr>
        <a:xfrm flipV="1">
          <a:off x="11887200" y="3867150"/>
          <a:ext cx="3238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27" name="Line 315"/>
        <xdr:cNvSpPr>
          <a:spLocks/>
        </xdr:cNvSpPr>
      </xdr:nvSpPr>
      <xdr:spPr>
        <a:xfrm>
          <a:off x="11887200" y="4714875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38</xdr:col>
      <xdr:colOff>0</xdr:colOff>
      <xdr:row>22</xdr:row>
      <xdr:rowOff>0</xdr:rowOff>
    </xdr:to>
    <xdr:sp>
      <xdr:nvSpPr>
        <xdr:cNvPr id="28" name="Line 316"/>
        <xdr:cNvSpPr>
          <a:spLocks/>
        </xdr:cNvSpPr>
      </xdr:nvSpPr>
      <xdr:spPr>
        <a:xfrm flipV="1">
          <a:off x="13315950" y="3362325"/>
          <a:ext cx="2476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29" name="Line 317"/>
        <xdr:cNvSpPr>
          <a:spLocks/>
        </xdr:cNvSpPr>
      </xdr:nvSpPr>
      <xdr:spPr>
        <a:xfrm>
          <a:off x="13315950" y="3695700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0</xdr:colOff>
      <xdr:row>28</xdr:row>
      <xdr:rowOff>0</xdr:rowOff>
    </xdr:to>
    <xdr:sp>
      <xdr:nvSpPr>
        <xdr:cNvPr id="30" name="Line 318"/>
        <xdr:cNvSpPr>
          <a:spLocks/>
        </xdr:cNvSpPr>
      </xdr:nvSpPr>
      <xdr:spPr>
        <a:xfrm flipV="1">
          <a:off x="13315950" y="4381500"/>
          <a:ext cx="2476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0</xdr:colOff>
      <xdr:row>29</xdr:row>
      <xdr:rowOff>0</xdr:rowOff>
    </xdr:to>
    <xdr:sp>
      <xdr:nvSpPr>
        <xdr:cNvPr id="31" name="Line 319"/>
        <xdr:cNvSpPr>
          <a:spLocks/>
        </xdr:cNvSpPr>
      </xdr:nvSpPr>
      <xdr:spPr>
        <a:xfrm>
          <a:off x="13315950" y="4714875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32" name="Line 320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38</xdr:row>
      <xdr:rowOff>0</xdr:rowOff>
    </xdr:to>
    <xdr:sp>
      <xdr:nvSpPr>
        <xdr:cNvPr id="33" name="Line 321"/>
        <xdr:cNvSpPr>
          <a:spLocks/>
        </xdr:cNvSpPr>
      </xdr:nvSpPr>
      <xdr:spPr>
        <a:xfrm>
          <a:off x="11887200" y="5724525"/>
          <a:ext cx="314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9525</xdr:colOff>
      <xdr:row>40</xdr:row>
      <xdr:rowOff>0</xdr:rowOff>
    </xdr:to>
    <xdr:sp>
      <xdr:nvSpPr>
        <xdr:cNvPr id="34" name="Line 322"/>
        <xdr:cNvSpPr>
          <a:spLocks/>
        </xdr:cNvSpPr>
      </xdr:nvSpPr>
      <xdr:spPr>
        <a:xfrm flipV="1">
          <a:off x="11887200" y="5895975"/>
          <a:ext cx="3238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35" name="Line 323"/>
        <xdr:cNvSpPr>
          <a:spLocks/>
        </xdr:cNvSpPr>
      </xdr:nvSpPr>
      <xdr:spPr>
        <a:xfrm>
          <a:off x="11887200" y="6734175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38</xdr:col>
      <xdr:colOff>0</xdr:colOff>
      <xdr:row>34</xdr:row>
      <xdr:rowOff>0</xdr:rowOff>
    </xdr:to>
    <xdr:sp>
      <xdr:nvSpPr>
        <xdr:cNvPr id="36" name="Line 324"/>
        <xdr:cNvSpPr>
          <a:spLocks/>
        </xdr:cNvSpPr>
      </xdr:nvSpPr>
      <xdr:spPr>
        <a:xfrm flipV="1">
          <a:off x="13315950" y="5381625"/>
          <a:ext cx="2476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34</xdr:row>
      <xdr:rowOff>0</xdr:rowOff>
    </xdr:from>
    <xdr:to>
      <xdr:col>38</xdr:col>
      <xdr:colOff>0</xdr:colOff>
      <xdr:row>35</xdr:row>
      <xdr:rowOff>0</xdr:rowOff>
    </xdr:to>
    <xdr:sp>
      <xdr:nvSpPr>
        <xdr:cNvPr id="37" name="Line 325"/>
        <xdr:cNvSpPr>
          <a:spLocks/>
        </xdr:cNvSpPr>
      </xdr:nvSpPr>
      <xdr:spPr>
        <a:xfrm>
          <a:off x="13315950" y="5724525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38</xdr:row>
      <xdr:rowOff>0</xdr:rowOff>
    </xdr:from>
    <xdr:to>
      <xdr:col>38</xdr:col>
      <xdr:colOff>0</xdr:colOff>
      <xdr:row>40</xdr:row>
      <xdr:rowOff>0</xdr:rowOff>
    </xdr:to>
    <xdr:sp>
      <xdr:nvSpPr>
        <xdr:cNvPr id="38" name="Line 326"/>
        <xdr:cNvSpPr>
          <a:spLocks/>
        </xdr:cNvSpPr>
      </xdr:nvSpPr>
      <xdr:spPr>
        <a:xfrm flipV="1">
          <a:off x="13315950" y="6400800"/>
          <a:ext cx="2476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38</xdr:col>
      <xdr:colOff>0</xdr:colOff>
      <xdr:row>41</xdr:row>
      <xdr:rowOff>0</xdr:rowOff>
    </xdr:to>
    <xdr:sp>
      <xdr:nvSpPr>
        <xdr:cNvPr id="39" name="Line 327"/>
        <xdr:cNvSpPr>
          <a:spLocks/>
        </xdr:cNvSpPr>
      </xdr:nvSpPr>
      <xdr:spPr>
        <a:xfrm>
          <a:off x="13315950" y="6734175"/>
          <a:ext cx="2476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161925</xdr:rowOff>
    </xdr:from>
    <xdr:to>
      <xdr:col>34</xdr:col>
      <xdr:colOff>0</xdr:colOff>
      <xdr:row>54</xdr:row>
      <xdr:rowOff>0</xdr:rowOff>
    </xdr:to>
    <xdr:sp>
      <xdr:nvSpPr>
        <xdr:cNvPr id="40" name="Line 328"/>
        <xdr:cNvSpPr>
          <a:spLocks/>
        </xdr:cNvSpPr>
      </xdr:nvSpPr>
      <xdr:spPr>
        <a:xfrm>
          <a:off x="10391775" y="8572500"/>
          <a:ext cx="3810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54</xdr:row>
      <xdr:rowOff>0</xdr:rowOff>
    </xdr:from>
    <xdr:to>
      <xdr:col>34</xdr:col>
      <xdr:colOff>0</xdr:colOff>
      <xdr:row>59</xdr:row>
      <xdr:rowOff>161925</xdr:rowOff>
    </xdr:to>
    <xdr:sp>
      <xdr:nvSpPr>
        <xdr:cNvPr id="41" name="Line 329"/>
        <xdr:cNvSpPr>
          <a:spLocks/>
        </xdr:cNvSpPr>
      </xdr:nvSpPr>
      <xdr:spPr>
        <a:xfrm>
          <a:off x="10391775" y="9077325"/>
          <a:ext cx="3810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34</xdr:col>
      <xdr:colOff>0</xdr:colOff>
      <xdr:row>57</xdr:row>
      <xdr:rowOff>0</xdr:rowOff>
    </xdr:to>
    <xdr:sp>
      <xdr:nvSpPr>
        <xdr:cNvPr id="42" name="Line 330"/>
        <xdr:cNvSpPr>
          <a:spLocks/>
        </xdr:cNvSpPr>
      </xdr:nvSpPr>
      <xdr:spPr>
        <a:xfrm flipV="1">
          <a:off x="10391775" y="8582025"/>
          <a:ext cx="38100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34</xdr:col>
      <xdr:colOff>0</xdr:colOff>
      <xdr:row>60</xdr:row>
      <xdr:rowOff>0</xdr:rowOff>
    </xdr:to>
    <xdr:sp>
      <xdr:nvSpPr>
        <xdr:cNvPr id="43" name="Line 331"/>
        <xdr:cNvSpPr>
          <a:spLocks/>
        </xdr:cNvSpPr>
      </xdr:nvSpPr>
      <xdr:spPr>
        <a:xfrm flipV="1">
          <a:off x="10391775" y="9582150"/>
          <a:ext cx="3810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48</xdr:row>
      <xdr:rowOff>0</xdr:rowOff>
    </xdr:from>
    <xdr:to>
      <xdr:col>36</xdr:col>
      <xdr:colOff>0</xdr:colOff>
      <xdr:row>50</xdr:row>
      <xdr:rowOff>0</xdr:rowOff>
    </xdr:to>
    <xdr:sp>
      <xdr:nvSpPr>
        <xdr:cNvPr id="44" name="Line 332"/>
        <xdr:cNvSpPr>
          <a:spLocks/>
        </xdr:cNvSpPr>
      </xdr:nvSpPr>
      <xdr:spPr>
        <a:xfrm flipV="1">
          <a:off x="11887200" y="8086725"/>
          <a:ext cx="3143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50</xdr:row>
      <xdr:rowOff>0</xdr:rowOff>
    </xdr:from>
    <xdr:to>
      <xdr:col>36</xdr:col>
      <xdr:colOff>0</xdr:colOff>
      <xdr:row>51</xdr:row>
      <xdr:rowOff>0</xdr:rowOff>
    </xdr:to>
    <xdr:sp>
      <xdr:nvSpPr>
        <xdr:cNvPr id="45" name="Line 333"/>
        <xdr:cNvSpPr>
          <a:spLocks/>
        </xdr:cNvSpPr>
      </xdr:nvSpPr>
      <xdr:spPr>
        <a:xfrm>
          <a:off x="11887200" y="8410575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36</xdr:col>
      <xdr:colOff>0</xdr:colOff>
      <xdr:row>56</xdr:row>
      <xdr:rowOff>0</xdr:rowOff>
    </xdr:to>
    <xdr:sp>
      <xdr:nvSpPr>
        <xdr:cNvPr id="46" name="Line 334"/>
        <xdr:cNvSpPr>
          <a:spLocks/>
        </xdr:cNvSpPr>
      </xdr:nvSpPr>
      <xdr:spPr>
        <a:xfrm flipV="1">
          <a:off x="11887200" y="9077325"/>
          <a:ext cx="3143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0</xdr:rowOff>
    </xdr:from>
    <xdr:to>
      <xdr:col>36</xdr:col>
      <xdr:colOff>0</xdr:colOff>
      <xdr:row>57</xdr:row>
      <xdr:rowOff>0</xdr:rowOff>
    </xdr:to>
    <xdr:sp>
      <xdr:nvSpPr>
        <xdr:cNvPr id="47" name="Line 335"/>
        <xdr:cNvSpPr>
          <a:spLocks/>
        </xdr:cNvSpPr>
      </xdr:nvSpPr>
      <xdr:spPr>
        <a:xfrm>
          <a:off x="11887200" y="9410700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60</xdr:row>
      <xdr:rowOff>0</xdr:rowOff>
    </xdr:from>
    <xdr:to>
      <xdr:col>36</xdr:col>
      <xdr:colOff>0</xdr:colOff>
      <xdr:row>62</xdr:row>
      <xdr:rowOff>0</xdr:rowOff>
    </xdr:to>
    <xdr:sp>
      <xdr:nvSpPr>
        <xdr:cNvPr id="48" name="Line 336"/>
        <xdr:cNvSpPr>
          <a:spLocks/>
        </xdr:cNvSpPr>
      </xdr:nvSpPr>
      <xdr:spPr>
        <a:xfrm flipV="1">
          <a:off x="11887200" y="10077450"/>
          <a:ext cx="3143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62</xdr:row>
      <xdr:rowOff>0</xdr:rowOff>
    </xdr:from>
    <xdr:to>
      <xdr:col>36</xdr:col>
      <xdr:colOff>0</xdr:colOff>
      <xdr:row>63</xdr:row>
      <xdr:rowOff>0</xdr:rowOff>
    </xdr:to>
    <xdr:sp>
      <xdr:nvSpPr>
        <xdr:cNvPr id="49" name="Line 337"/>
        <xdr:cNvSpPr>
          <a:spLocks/>
        </xdr:cNvSpPr>
      </xdr:nvSpPr>
      <xdr:spPr>
        <a:xfrm>
          <a:off x="11887200" y="10401300"/>
          <a:ext cx="3143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161925</xdr:rowOff>
    </xdr:from>
    <xdr:to>
      <xdr:col>36</xdr:col>
      <xdr:colOff>9525</xdr:colOff>
      <xdr:row>22</xdr:row>
      <xdr:rowOff>0</xdr:rowOff>
    </xdr:to>
    <xdr:sp>
      <xdr:nvSpPr>
        <xdr:cNvPr id="50" name="Line 339"/>
        <xdr:cNvSpPr>
          <a:spLocks/>
        </xdr:cNvSpPr>
      </xdr:nvSpPr>
      <xdr:spPr>
        <a:xfrm flipV="1">
          <a:off x="11887200" y="3352800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51" name="Line 341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161925</xdr:rowOff>
    </xdr:from>
    <xdr:to>
      <xdr:col>36</xdr:col>
      <xdr:colOff>9525</xdr:colOff>
      <xdr:row>22</xdr:row>
      <xdr:rowOff>0</xdr:rowOff>
    </xdr:to>
    <xdr:sp>
      <xdr:nvSpPr>
        <xdr:cNvPr id="52" name="Line 345"/>
        <xdr:cNvSpPr>
          <a:spLocks/>
        </xdr:cNvSpPr>
      </xdr:nvSpPr>
      <xdr:spPr>
        <a:xfrm flipV="1">
          <a:off x="11887200" y="3352800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36</xdr:col>
      <xdr:colOff>9525</xdr:colOff>
      <xdr:row>28</xdr:row>
      <xdr:rowOff>0</xdr:rowOff>
    </xdr:to>
    <xdr:sp>
      <xdr:nvSpPr>
        <xdr:cNvPr id="53" name="Line 346"/>
        <xdr:cNvSpPr>
          <a:spLocks/>
        </xdr:cNvSpPr>
      </xdr:nvSpPr>
      <xdr:spPr>
        <a:xfrm flipV="1">
          <a:off x="11887200" y="3867150"/>
          <a:ext cx="3238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54" name="Line 347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9525</xdr:colOff>
      <xdr:row>40</xdr:row>
      <xdr:rowOff>0</xdr:rowOff>
    </xdr:to>
    <xdr:sp>
      <xdr:nvSpPr>
        <xdr:cNvPr id="55" name="Line 348"/>
        <xdr:cNvSpPr>
          <a:spLocks/>
        </xdr:cNvSpPr>
      </xdr:nvSpPr>
      <xdr:spPr>
        <a:xfrm flipV="1">
          <a:off x="11887200" y="5895975"/>
          <a:ext cx="3238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56" name="Line 349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57" name="Line 350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9525</xdr:colOff>
      <xdr:row>40</xdr:row>
      <xdr:rowOff>0</xdr:rowOff>
    </xdr:to>
    <xdr:sp>
      <xdr:nvSpPr>
        <xdr:cNvPr id="58" name="Line 351"/>
        <xdr:cNvSpPr>
          <a:spLocks/>
        </xdr:cNvSpPr>
      </xdr:nvSpPr>
      <xdr:spPr>
        <a:xfrm flipV="1">
          <a:off x="11887200" y="5895975"/>
          <a:ext cx="32385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7</xdr:row>
      <xdr:rowOff>161925</xdr:rowOff>
    </xdr:from>
    <xdr:to>
      <xdr:col>38</xdr:col>
      <xdr:colOff>9525</xdr:colOff>
      <xdr:row>10</xdr:row>
      <xdr:rowOff>0</xdr:rowOff>
    </xdr:to>
    <xdr:sp>
      <xdr:nvSpPr>
        <xdr:cNvPr id="59" name="Line 352"/>
        <xdr:cNvSpPr>
          <a:spLocks/>
        </xdr:cNvSpPr>
      </xdr:nvSpPr>
      <xdr:spPr>
        <a:xfrm flipV="1">
          <a:off x="13315950" y="13239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161925</xdr:rowOff>
    </xdr:from>
    <xdr:to>
      <xdr:col>38</xdr:col>
      <xdr:colOff>9525</xdr:colOff>
      <xdr:row>16</xdr:row>
      <xdr:rowOff>0</xdr:rowOff>
    </xdr:to>
    <xdr:sp>
      <xdr:nvSpPr>
        <xdr:cNvPr id="60" name="Line 353"/>
        <xdr:cNvSpPr>
          <a:spLocks/>
        </xdr:cNvSpPr>
      </xdr:nvSpPr>
      <xdr:spPr>
        <a:xfrm flipV="1">
          <a:off x="13315950" y="2333625"/>
          <a:ext cx="257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161925</xdr:rowOff>
    </xdr:from>
    <xdr:to>
      <xdr:col>38</xdr:col>
      <xdr:colOff>9525</xdr:colOff>
      <xdr:row>22</xdr:row>
      <xdr:rowOff>0</xdr:rowOff>
    </xdr:to>
    <xdr:sp>
      <xdr:nvSpPr>
        <xdr:cNvPr id="61" name="Line 354"/>
        <xdr:cNvSpPr>
          <a:spLocks/>
        </xdr:cNvSpPr>
      </xdr:nvSpPr>
      <xdr:spPr>
        <a:xfrm flipV="1">
          <a:off x="13315950" y="3352800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161925</xdr:rowOff>
    </xdr:from>
    <xdr:to>
      <xdr:col>38</xdr:col>
      <xdr:colOff>9525</xdr:colOff>
      <xdr:row>28</xdr:row>
      <xdr:rowOff>0</xdr:rowOff>
    </xdr:to>
    <xdr:sp>
      <xdr:nvSpPr>
        <xdr:cNvPr id="62" name="Line 355"/>
        <xdr:cNvSpPr>
          <a:spLocks/>
        </xdr:cNvSpPr>
      </xdr:nvSpPr>
      <xdr:spPr>
        <a:xfrm flipV="1">
          <a:off x="13315950" y="43719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161925</xdr:rowOff>
    </xdr:from>
    <xdr:to>
      <xdr:col>38</xdr:col>
      <xdr:colOff>9525</xdr:colOff>
      <xdr:row>34</xdr:row>
      <xdr:rowOff>0</xdr:rowOff>
    </xdr:to>
    <xdr:sp>
      <xdr:nvSpPr>
        <xdr:cNvPr id="63" name="Line 356"/>
        <xdr:cNvSpPr>
          <a:spLocks/>
        </xdr:cNvSpPr>
      </xdr:nvSpPr>
      <xdr:spPr>
        <a:xfrm flipV="1">
          <a:off x="13315950" y="5372100"/>
          <a:ext cx="257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37</xdr:row>
      <xdr:rowOff>161925</xdr:rowOff>
    </xdr:from>
    <xdr:to>
      <xdr:col>38</xdr:col>
      <xdr:colOff>9525</xdr:colOff>
      <xdr:row>40</xdr:row>
      <xdr:rowOff>0</xdr:rowOff>
    </xdr:to>
    <xdr:sp>
      <xdr:nvSpPr>
        <xdr:cNvPr id="64" name="Line 357"/>
        <xdr:cNvSpPr>
          <a:spLocks/>
        </xdr:cNvSpPr>
      </xdr:nvSpPr>
      <xdr:spPr>
        <a:xfrm flipV="1">
          <a:off x="13315950" y="63912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161925</xdr:rowOff>
    </xdr:from>
    <xdr:to>
      <xdr:col>38</xdr:col>
      <xdr:colOff>9525</xdr:colOff>
      <xdr:row>16</xdr:row>
      <xdr:rowOff>0</xdr:rowOff>
    </xdr:to>
    <xdr:sp>
      <xdr:nvSpPr>
        <xdr:cNvPr id="65" name="Line 358"/>
        <xdr:cNvSpPr>
          <a:spLocks/>
        </xdr:cNvSpPr>
      </xdr:nvSpPr>
      <xdr:spPr>
        <a:xfrm flipV="1">
          <a:off x="13315950" y="2333625"/>
          <a:ext cx="257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161925</xdr:rowOff>
    </xdr:from>
    <xdr:to>
      <xdr:col>38</xdr:col>
      <xdr:colOff>9525</xdr:colOff>
      <xdr:row>22</xdr:row>
      <xdr:rowOff>0</xdr:rowOff>
    </xdr:to>
    <xdr:sp>
      <xdr:nvSpPr>
        <xdr:cNvPr id="66" name="Line 359"/>
        <xdr:cNvSpPr>
          <a:spLocks/>
        </xdr:cNvSpPr>
      </xdr:nvSpPr>
      <xdr:spPr>
        <a:xfrm flipV="1">
          <a:off x="13315950" y="3352800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161925</xdr:rowOff>
    </xdr:from>
    <xdr:to>
      <xdr:col>38</xdr:col>
      <xdr:colOff>9525</xdr:colOff>
      <xdr:row>28</xdr:row>
      <xdr:rowOff>0</xdr:rowOff>
    </xdr:to>
    <xdr:sp>
      <xdr:nvSpPr>
        <xdr:cNvPr id="67" name="Line 360"/>
        <xdr:cNvSpPr>
          <a:spLocks/>
        </xdr:cNvSpPr>
      </xdr:nvSpPr>
      <xdr:spPr>
        <a:xfrm flipV="1">
          <a:off x="13315950" y="43719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161925</xdr:rowOff>
    </xdr:from>
    <xdr:to>
      <xdr:col>38</xdr:col>
      <xdr:colOff>9525</xdr:colOff>
      <xdr:row>34</xdr:row>
      <xdr:rowOff>0</xdr:rowOff>
    </xdr:to>
    <xdr:sp>
      <xdr:nvSpPr>
        <xdr:cNvPr id="68" name="Line 361"/>
        <xdr:cNvSpPr>
          <a:spLocks/>
        </xdr:cNvSpPr>
      </xdr:nvSpPr>
      <xdr:spPr>
        <a:xfrm flipV="1">
          <a:off x="13315950" y="5372100"/>
          <a:ext cx="257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37</xdr:row>
      <xdr:rowOff>161925</xdr:rowOff>
    </xdr:from>
    <xdr:to>
      <xdr:col>38</xdr:col>
      <xdr:colOff>9525</xdr:colOff>
      <xdr:row>40</xdr:row>
      <xdr:rowOff>0</xdr:rowOff>
    </xdr:to>
    <xdr:sp>
      <xdr:nvSpPr>
        <xdr:cNvPr id="69" name="Line 362"/>
        <xdr:cNvSpPr>
          <a:spLocks/>
        </xdr:cNvSpPr>
      </xdr:nvSpPr>
      <xdr:spPr>
        <a:xfrm flipV="1">
          <a:off x="13315950" y="63912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161925</xdr:rowOff>
    </xdr:from>
    <xdr:to>
      <xdr:col>36</xdr:col>
      <xdr:colOff>9525</xdr:colOff>
      <xdr:row>10</xdr:row>
      <xdr:rowOff>0</xdr:rowOff>
    </xdr:to>
    <xdr:sp>
      <xdr:nvSpPr>
        <xdr:cNvPr id="70" name="Line 363"/>
        <xdr:cNvSpPr>
          <a:spLocks/>
        </xdr:cNvSpPr>
      </xdr:nvSpPr>
      <xdr:spPr>
        <a:xfrm flipV="1">
          <a:off x="11887200" y="1323975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161925</xdr:rowOff>
    </xdr:from>
    <xdr:to>
      <xdr:col>36</xdr:col>
      <xdr:colOff>9525</xdr:colOff>
      <xdr:row>22</xdr:row>
      <xdr:rowOff>0</xdr:rowOff>
    </xdr:to>
    <xdr:sp>
      <xdr:nvSpPr>
        <xdr:cNvPr id="71" name="Line 365"/>
        <xdr:cNvSpPr>
          <a:spLocks/>
        </xdr:cNvSpPr>
      </xdr:nvSpPr>
      <xdr:spPr>
        <a:xfrm flipV="1">
          <a:off x="11887200" y="3352800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161925</xdr:rowOff>
    </xdr:from>
    <xdr:to>
      <xdr:col>36</xdr:col>
      <xdr:colOff>9525</xdr:colOff>
      <xdr:row>34</xdr:row>
      <xdr:rowOff>0</xdr:rowOff>
    </xdr:to>
    <xdr:sp>
      <xdr:nvSpPr>
        <xdr:cNvPr id="72" name="Line 367"/>
        <xdr:cNvSpPr>
          <a:spLocks/>
        </xdr:cNvSpPr>
      </xdr:nvSpPr>
      <xdr:spPr>
        <a:xfrm flipV="1">
          <a:off x="11887200" y="5372100"/>
          <a:ext cx="3238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2.7109375" style="0" customWidth="1"/>
    <col min="3" max="3" width="8.7109375" style="0" customWidth="1"/>
    <col min="4" max="4" width="2.7109375" style="0" customWidth="1"/>
    <col min="5" max="5" width="17.7109375" style="0" customWidth="1"/>
    <col min="6" max="6" width="2.7109375" style="0" customWidth="1"/>
    <col min="7" max="7" width="16.7109375" style="0" customWidth="1"/>
    <col min="8" max="23" width="2.7109375" style="0" customWidth="1"/>
    <col min="24" max="24" width="4.7109375" style="0" customWidth="1"/>
    <col min="25" max="25" width="3.28125" style="0" customWidth="1"/>
    <col min="26" max="26" width="4.7109375" style="0" customWidth="1"/>
    <col min="27" max="28" width="3.28125" style="0" customWidth="1"/>
    <col min="29" max="29" width="4.7109375" style="0" customWidth="1"/>
    <col min="30" max="30" width="3.28125" style="0" customWidth="1"/>
    <col min="31" max="31" width="4.7109375" style="0" customWidth="1"/>
    <col min="32" max="32" width="3.7109375" style="0" customWidth="1"/>
    <col min="33" max="33" width="16.7109375" style="0" customWidth="1"/>
    <col min="34" max="34" width="5.7109375" style="0" customWidth="1"/>
    <col min="35" max="35" width="16.7109375" style="0" customWidth="1"/>
    <col min="36" max="36" width="4.7109375" style="0" customWidth="1"/>
    <col min="37" max="37" width="16.7109375" style="0" customWidth="1"/>
    <col min="38" max="38" width="3.7109375" style="0" customWidth="1"/>
    <col min="39" max="39" width="16.7109375" style="0" customWidth="1"/>
    <col min="40" max="40" width="2.7109375" style="0" customWidth="1"/>
  </cols>
  <sheetData>
    <row r="1" spans="1:82" ht="12.75">
      <c r="A1" s="5"/>
      <c r="B1" s="5"/>
      <c r="C1" s="5"/>
      <c r="D1" s="15"/>
      <c r="E1" s="32" t="s">
        <v>0</v>
      </c>
      <c r="F1" s="12"/>
      <c r="G1" s="12"/>
      <c r="H1" s="12"/>
      <c r="I1" s="63" t="s">
        <v>1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2"/>
      <c r="AH1" s="17"/>
      <c r="AI1" s="63" t="s">
        <v>2</v>
      </c>
      <c r="AJ1" s="16"/>
      <c r="AK1" s="16"/>
      <c r="AL1" s="17"/>
      <c r="AM1" s="44" t="s">
        <v>3</v>
      </c>
      <c r="AN1" s="12"/>
      <c r="AO1" s="6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2.75">
      <c r="A2" s="5"/>
      <c r="B2" s="5"/>
      <c r="C2" s="5"/>
      <c r="D2" s="15"/>
      <c r="E2" s="18"/>
      <c r="F2" s="12"/>
      <c r="G2" s="1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9"/>
      <c r="AH2" s="17"/>
      <c r="AI2" s="17"/>
      <c r="AJ2" s="17"/>
      <c r="AK2" s="17"/>
      <c r="AL2" s="17"/>
      <c r="AM2" s="17"/>
      <c r="AN2" s="12"/>
      <c r="AO2" s="7"/>
      <c r="AP2" s="3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2.75">
      <c r="A3" s="5"/>
      <c r="B3" s="5"/>
      <c r="C3" s="5"/>
      <c r="D3" s="15"/>
      <c r="E3" s="18"/>
      <c r="F3" s="12"/>
      <c r="G3" s="1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9"/>
      <c r="AH3" s="17"/>
      <c r="AI3" s="17"/>
      <c r="AJ3" s="17"/>
      <c r="AK3" s="17"/>
      <c r="AL3" s="17"/>
      <c r="AM3" s="17"/>
      <c r="AN3" s="12"/>
      <c r="AO3" s="7"/>
      <c r="AP3" s="3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2.75">
      <c r="A4" s="5"/>
      <c r="B4" s="5"/>
      <c r="C4" s="5"/>
      <c r="D4" s="15"/>
      <c r="E4" s="18"/>
      <c r="F4" s="12"/>
      <c r="G4" s="1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9"/>
      <c r="AH4" s="17"/>
      <c r="AI4" s="17"/>
      <c r="AJ4" s="17"/>
      <c r="AK4" s="17"/>
      <c r="AL4" s="17"/>
      <c r="AM4" s="17"/>
      <c r="AN4" s="12"/>
      <c r="AO4" s="6"/>
      <c r="AP4" s="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3.5" thickBot="1">
      <c r="A5" s="5"/>
      <c r="B5" s="5"/>
      <c r="C5" s="5"/>
      <c r="D5" s="15"/>
      <c r="E5" s="18"/>
      <c r="F5" s="22"/>
      <c r="G5" s="23"/>
      <c r="H5" s="24"/>
      <c r="I5" s="25"/>
      <c r="J5" s="22"/>
      <c r="K5" s="26" t="s">
        <v>4</v>
      </c>
      <c r="L5" s="22"/>
      <c r="M5" s="24"/>
      <c r="N5" s="25"/>
      <c r="O5" s="22"/>
      <c r="P5" s="26" t="s">
        <v>5</v>
      </c>
      <c r="Q5" s="22"/>
      <c r="R5" s="24"/>
      <c r="S5" s="25"/>
      <c r="T5" s="22"/>
      <c r="U5" s="26" t="s">
        <v>6</v>
      </c>
      <c r="V5" s="22"/>
      <c r="W5" s="24"/>
      <c r="X5" s="27" t="s">
        <v>7</v>
      </c>
      <c r="Y5" s="22"/>
      <c r="Z5" s="22" t="s">
        <v>8</v>
      </c>
      <c r="AA5" s="24"/>
      <c r="AB5" s="22"/>
      <c r="AC5" s="22" t="s">
        <v>9</v>
      </c>
      <c r="AD5" s="24"/>
      <c r="AE5" s="27" t="s">
        <v>38</v>
      </c>
      <c r="AF5" s="22"/>
      <c r="AG5" s="28"/>
      <c r="AH5" s="17"/>
      <c r="AI5" s="17"/>
      <c r="AJ5" s="17"/>
      <c r="AK5" s="17"/>
      <c r="AL5" s="17"/>
      <c r="AM5" s="17"/>
      <c r="AN5" s="12"/>
      <c r="AO5" s="6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3.5" thickTop="1">
      <c r="A6" s="5"/>
      <c r="B6" s="5"/>
      <c r="C6" s="5"/>
      <c r="D6" s="15"/>
      <c r="E6" s="18"/>
      <c r="F6" s="12"/>
      <c r="G6" s="17"/>
      <c r="H6" s="20"/>
      <c r="I6" s="29"/>
      <c r="J6" s="30"/>
      <c r="K6" s="30"/>
      <c r="L6" s="30"/>
      <c r="M6" s="31"/>
      <c r="N6" s="108" t="s">
        <v>10</v>
      </c>
      <c r="O6" s="109" t="s">
        <v>11</v>
      </c>
      <c r="P6" s="109" t="s">
        <v>12</v>
      </c>
      <c r="Q6" s="109" t="s">
        <v>13</v>
      </c>
      <c r="R6" s="110" t="s">
        <v>14</v>
      </c>
      <c r="S6" s="108" t="s">
        <v>10</v>
      </c>
      <c r="T6" s="109" t="s">
        <v>11</v>
      </c>
      <c r="U6" s="109" t="s">
        <v>12</v>
      </c>
      <c r="V6" s="109" t="s">
        <v>13</v>
      </c>
      <c r="W6" s="110" t="s">
        <v>14</v>
      </c>
      <c r="X6" s="20"/>
      <c r="Y6" s="12"/>
      <c r="Z6" s="12"/>
      <c r="AA6" s="20"/>
      <c r="AB6" s="12"/>
      <c r="AC6" s="12"/>
      <c r="AD6" s="20"/>
      <c r="AE6" s="59">
        <f>(X8*1000)+(Z8*100)+AC8</f>
        <v>0</v>
      </c>
      <c r="AF6" s="12"/>
      <c r="AG6" s="19"/>
      <c r="AH6" s="17"/>
      <c r="AI6" s="17"/>
      <c r="AJ6" s="17"/>
      <c r="AK6" s="17"/>
      <c r="AL6" s="17"/>
      <c r="AM6" s="17"/>
      <c r="AN6" s="12"/>
      <c r="AO6" s="6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3.5" thickBot="1">
      <c r="A7" s="5"/>
      <c r="B7" s="5"/>
      <c r="C7" s="5"/>
      <c r="D7" s="32">
        <v>8</v>
      </c>
      <c r="E7" s="91"/>
      <c r="F7" s="12"/>
      <c r="G7" s="91" t="s">
        <v>35</v>
      </c>
      <c r="H7" s="33" t="s">
        <v>4</v>
      </c>
      <c r="I7" s="29"/>
      <c r="J7" s="30"/>
      <c r="K7" s="30"/>
      <c r="L7" s="30"/>
      <c r="M7" s="31"/>
      <c r="N7" s="95"/>
      <c r="O7" s="96"/>
      <c r="P7" s="96"/>
      <c r="Q7" s="96"/>
      <c r="R7" s="97"/>
      <c r="S7" s="95"/>
      <c r="T7" s="96"/>
      <c r="U7" s="96"/>
      <c r="V7" s="96"/>
      <c r="W7" s="97"/>
      <c r="X7" s="20"/>
      <c r="Y7" s="12">
        <f>Y72</f>
        <v>0</v>
      </c>
      <c r="Z7" s="12" t="s">
        <v>37</v>
      </c>
      <c r="AA7" s="20">
        <f>AA72</f>
        <v>0</v>
      </c>
      <c r="AB7" s="12">
        <f>SUM(I7:W7)</f>
        <v>0</v>
      </c>
      <c r="AC7" s="12" t="s">
        <v>37</v>
      </c>
      <c r="AD7" s="20">
        <f>SUM(I8:W8)</f>
        <v>0</v>
      </c>
      <c r="AE7" s="8"/>
      <c r="AF7" s="44" t="s">
        <v>10</v>
      </c>
      <c r="AG7" s="87" t="str">
        <f>IF($AE$8=1,$G$7,IF($AE$11=1,$G$10,IF($AE$14=1,$G$13," ")))</f>
        <v>Sieger</v>
      </c>
      <c r="AH7" s="17"/>
      <c r="AI7" s="17"/>
      <c r="AJ7" s="17"/>
      <c r="AK7" s="17"/>
      <c r="AL7" s="17"/>
      <c r="AM7" s="17"/>
      <c r="AN7" s="12"/>
      <c r="AO7" s="6"/>
      <c r="AP7" s="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3.5" thickBot="1">
      <c r="A8" s="5"/>
      <c r="B8" s="5"/>
      <c r="C8" s="5"/>
      <c r="D8" s="15"/>
      <c r="E8" s="111"/>
      <c r="F8" s="35"/>
      <c r="G8" s="93" t="s">
        <v>36</v>
      </c>
      <c r="H8" s="14"/>
      <c r="I8" s="36"/>
      <c r="J8" s="37"/>
      <c r="K8" s="37"/>
      <c r="L8" s="37"/>
      <c r="M8" s="38"/>
      <c r="N8" s="98"/>
      <c r="O8" s="99"/>
      <c r="P8" s="99"/>
      <c r="Q8" s="99"/>
      <c r="R8" s="100"/>
      <c r="S8" s="98"/>
      <c r="T8" s="99"/>
      <c r="U8" s="99"/>
      <c r="V8" s="99"/>
      <c r="W8" s="100"/>
      <c r="X8" s="77">
        <f>X72</f>
        <v>0</v>
      </c>
      <c r="Y8" s="13"/>
      <c r="Z8" s="76">
        <f>Y7-AA7</f>
        <v>0</v>
      </c>
      <c r="AA8" s="14"/>
      <c r="AB8" s="13"/>
      <c r="AC8" s="76">
        <f>AB7-AD7</f>
        <v>0</v>
      </c>
      <c r="AD8" s="14"/>
      <c r="AE8" s="84">
        <f>RANK(AE6,($AE$6,$AE$9,$AE$12),0)</f>
        <v>1</v>
      </c>
      <c r="AF8" s="13"/>
      <c r="AG8" s="40"/>
      <c r="AH8" s="41"/>
      <c r="AI8" s="90" t="str">
        <f>$AG$7</f>
        <v>Sieger</v>
      </c>
      <c r="AJ8" s="17"/>
      <c r="AK8" s="92" t="s">
        <v>35</v>
      </c>
      <c r="AL8" s="17"/>
      <c r="AM8" s="92" t="s">
        <v>35</v>
      </c>
      <c r="AN8" s="76" t="s">
        <v>10</v>
      </c>
      <c r="AO8" s="6"/>
      <c r="AP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13.5" thickBot="1">
      <c r="A9" s="5"/>
      <c r="B9" s="5"/>
      <c r="C9" s="5"/>
      <c r="D9" s="32">
        <v>17</v>
      </c>
      <c r="E9" s="91"/>
      <c r="F9" s="42"/>
      <c r="G9" s="17"/>
      <c r="H9" s="20"/>
      <c r="I9" s="12" t="s">
        <v>10</v>
      </c>
      <c r="J9" s="12" t="s">
        <v>11</v>
      </c>
      <c r="K9" s="12" t="s">
        <v>12</v>
      </c>
      <c r="L9" s="12" t="s">
        <v>13</v>
      </c>
      <c r="M9" s="12" t="s">
        <v>14</v>
      </c>
      <c r="N9" s="29"/>
      <c r="O9" s="30"/>
      <c r="P9" s="30"/>
      <c r="Q9" s="30"/>
      <c r="R9" s="31"/>
      <c r="S9" s="108" t="s">
        <v>10</v>
      </c>
      <c r="T9" s="109" t="s">
        <v>11</v>
      </c>
      <c r="U9" s="109" t="s">
        <v>12</v>
      </c>
      <c r="V9" s="109" t="s">
        <v>13</v>
      </c>
      <c r="W9" s="110" t="s">
        <v>14</v>
      </c>
      <c r="X9" s="20"/>
      <c r="Y9" s="12"/>
      <c r="Z9" s="12"/>
      <c r="AA9" s="20"/>
      <c r="AB9" s="12"/>
      <c r="AC9" s="12"/>
      <c r="AD9" s="20"/>
      <c r="AE9" s="59">
        <f>(X11*1000)+(Z11*100)+AC11</f>
        <v>0</v>
      </c>
      <c r="AF9" s="12"/>
      <c r="AG9" s="19"/>
      <c r="AH9" s="17"/>
      <c r="AI9" s="17"/>
      <c r="AJ9" s="43"/>
      <c r="AK9" s="107" t="s">
        <v>36</v>
      </c>
      <c r="AL9" s="43"/>
      <c r="AM9" s="107" t="s">
        <v>36</v>
      </c>
      <c r="AN9" s="12"/>
      <c r="AO9" s="6"/>
      <c r="AP9" s="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ht="12.75">
      <c r="A10" s="5"/>
      <c r="B10" s="5"/>
      <c r="C10" s="5"/>
      <c r="D10" s="15"/>
      <c r="E10" s="111"/>
      <c r="F10" s="44">
        <v>1</v>
      </c>
      <c r="G10" s="91"/>
      <c r="H10" s="33" t="s">
        <v>5</v>
      </c>
      <c r="I10" s="55">
        <f>N8</f>
        <v>0</v>
      </c>
      <c r="J10" s="55">
        <f>O8</f>
        <v>0</v>
      </c>
      <c r="K10" s="55">
        <f>P8</f>
        <v>0</v>
      </c>
      <c r="L10" s="55">
        <f>Q8</f>
        <v>0</v>
      </c>
      <c r="M10" s="55">
        <f>R8</f>
        <v>0</v>
      </c>
      <c r="N10" s="29"/>
      <c r="O10" s="30"/>
      <c r="P10" s="30"/>
      <c r="Q10" s="30"/>
      <c r="R10" s="31"/>
      <c r="S10" s="95"/>
      <c r="T10" s="96"/>
      <c r="U10" s="96"/>
      <c r="V10" s="96"/>
      <c r="W10" s="97"/>
      <c r="X10" s="20"/>
      <c r="Y10" s="12">
        <f>Y75</f>
        <v>0</v>
      </c>
      <c r="Z10" s="12" t="s">
        <v>37</v>
      </c>
      <c r="AA10" s="20">
        <f>AA75</f>
        <v>0</v>
      </c>
      <c r="AB10" s="12">
        <f>SUM(I10:W10)</f>
        <v>0</v>
      </c>
      <c r="AC10" s="12" t="s">
        <v>37</v>
      </c>
      <c r="AD10" s="20">
        <f>SUM(I11:W11)</f>
        <v>0</v>
      </c>
      <c r="AE10" s="8"/>
      <c r="AF10" s="44" t="s">
        <v>11</v>
      </c>
      <c r="AG10" s="87" t="str">
        <f>IF($AE$8=2,$G$7,IF($AE$11=2,$G$10,IF($AE$14=2,$G$13," ")))</f>
        <v> </v>
      </c>
      <c r="AH10" s="17"/>
      <c r="AI10" s="17"/>
      <c r="AJ10" s="43"/>
      <c r="AK10" s="17"/>
      <c r="AL10" s="43"/>
      <c r="AM10" s="17"/>
      <c r="AN10" s="12"/>
      <c r="AO10" s="6"/>
      <c r="AP10" s="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ht="13.5" thickBot="1">
      <c r="A11" s="5"/>
      <c r="B11" s="5"/>
      <c r="C11" s="5"/>
      <c r="D11" s="15"/>
      <c r="E11" s="18"/>
      <c r="F11" s="13"/>
      <c r="G11" s="112"/>
      <c r="H11" s="14"/>
      <c r="I11" s="56">
        <f>N7</f>
        <v>0</v>
      </c>
      <c r="J11" s="57">
        <f>O7</f>
        <v>0</v>
      </c>
      <c r="K11" s="57">
        <f>P7</f>
        <v>0</v>
      </c>
      <c r="L11" s="57">
        <f>Q7</f>
        <v>0</v>
      </c>
      <c r="M11" s="58">
        <f>R7</f>
        <v>0</v>
      </c>
      <c r="N11" s="36"/>
      <c r="O11" s="37"/>
      <c r="P11" s="37"/>
      <c r="Q11" s="37"/>
      <c r="R11" s="38"/>
      <c r="S11" s="98"/>
      <c r="T11" s="99"/>
      <c r="U11" s="99"/>
      <c r="V11" s="99"/>
      <c r="W11" s="100"/>
      <c r="X11" s="77">
        <f>X75</f>
        <v>0</v>
      </c>
      <c r="Y11" s="13"/>
      <c r="Z11" s="76">
        <f>Y10-AA10</f>
        <v>0</v>
      </c>
      <c r="AA11" s="14"/>
      <c r="AB11" s="13"/>
      <c r="AC11" s="76">
        <f>AB10-AD10</f>
        <v>0</v>
      </c>
      <c r="AD11" s="14"/>
      <c r="AE11" s="84">
        <f>RANK(AE9,($AE$6,$AE$9,$AE$12),0)</f>
        <v>1</v>
      </c>
      <c r="AF11" s="13"/>
      <c r="AG11" s="40"/>
      <c r="AH11" s="17"/>
      <c r="AI11" s="90">
        <f>$AG$16</f>
        <v>0</v>
      </c>
      <c r="AJ11" s="43"/>
      <c r="AK11" s="92" t="s">
        <v>35</v>
      </c>
      <c r="AL11" s="43"/>
      <c r="AM11" s="90" t="str">
        <f>IF(AM8="Sieger","Verlierer",IF(AM8=AK8,AK11,AK8))</f>
        <v>Verlierer</v>
      </c>
      <c r="AN11" s="76" t="s">
        <v>11</v>
      </c>
      <c r="AO11" s="6"/>
      <c r="AP11" s="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ht="12.75">
      <c r="A12" s="5"/>
      <c r="B12" s="5"/>
      <c r="C12" s="5"/>
      <c r="D12" s="15"/>
      <c r="E12" s="18"/>
      <c r="F12" s="12"/>
      <c r="G12" s="17"/>
      <c r="H12" s="20"/>
      <c r="I12" s="12" t="s">
        <v>10</v>
      </c>
      <c r="J12" s="12" t="s">
        <v>11</v>
      </c>
      <c r="K12" s="12" t="s">
        <v>12</v>
      </c>
      <c r="L12" s="12" t="s">
        <v>13</v>
      </c>
      <c r="M12" s="46" t="s">
        <v>14</v>
      </c>
      <c r="N12" s="12" t="s">
        <v>10</v>
      </c>
      <c r="O12" s="12" t="s">
        <v>11</v>
      </c>
      <c r="P12" s="12" t="s">
        <v>12</v>
      </c>
      <c r="Q12" s="12" t="s">
        <v>13</v>
      </c>
      <c r="R12" s="12" t="s">
        <v>14</v>
      </c>
      <c r="S12" s="29"/>
      <c r="T12" s="30"/>
      <c r="U12" s="30"/>
      <c r="V12" s="30"/>
      <c r="W12" s="31"/>
      <c r="X12" s="20"/>
      <c r="Y12" s="12"/>
      <c r="Z12" s="12"/>
      <c r="AA12" s="20"/>
      <c r="AB12" s="12"/>
      <c r="AC12" s="12"/>
      <c r="AD12" s="20"/>
      <c r="AE12" s="59">
        <f>(X14*1000)+(Z14*100)+AC14</f>
        <v>0</v>
      </c>
      <c r="AF12" s="12"/>
      <c r="AG12" s="19"/>
      <c r="AH12" s="17"/>
      <c r="AI12" s="17"/>
      <c r="AJ12" s="17"/>
      <c r="AK12" s="107" t="s">
        <v>36</v>
      </c>
      <c r="AL12" s="17"/>
      <c r="AM12" s="17"/>
      <c r="AN12" s="12"/>
      <c r="AO12" s="6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13.5" thickBot="1">
      <c r="A13" s="5"/>
      <c r="B13" s="5"/>
      <c r="C13" s="5"/>
      <c r="D13" s="32">
        <v>9</v>
      </c>
      <c r="E13" s="91"/>
      <c r="F13" s="12"/>
      <c r="G13" s="91" t="s">
        <v>35</v>
      </c>
      <c r="H13" s="33" t="s">
        <v>6</v>
      </c>
      <c r="I13" s="55">
        <f>S8</f>
        <v>0</v>
      </c>
      <c r="J13" s="55">
        <f>T8</f>
        <v>0</v>
      </c>
      <c r="K13" s="55">
        <f>U8</f>
        <v>0</v>
      </c>
      <c r="L13" s="55">
        <f>V8</f>
        <v>0</v>
      </c>
      <c r="M13" s="59">
        <f>W8</f>
        <v>0</v>
      </c>
      <c r="N13" s="55">
        <f>S11</f>
        <v>0</v>
      </c>
      <c r="O13" s="55">
        <f>T11</f>
        <v>0</v>
      </c>
      <c r="P13" s="55">
        <f>U11</f>
        <v>0</v>
      </c>
      <c r="Q13" s="55">
        <f>V11</f>
        <v>0</v>
      </c>
      <c r="R13" s="55">
        <f>W11</f>
        <v>0</v>
      </c>
      <c r="S13" s="29"/>
      <c r="T13" s="30"/>
      <c r="U13" s="30"/>
      <c r="V13" s="30"/>
      <c r="W13" s="31"/>
      <c r="X13" s="20"/>
      <c r="Y13" s="12">
        <f>Y78</f>
        <v>0</v>
      </c>
      <c r="Z13" s="12" t="s">
        <v>37</v>
      </c>
      <c r="AA13" s="20">
        <f>AA78</f>
        <v>0</v>
      </c>
      <c r="AB13" s="12">
        <f>SUM(I13:W13)</f>
        <v>0</v>
      </c>
      <c r="AC13" s="12" t="s">
        <v>37</v>
      </c>
      <c r="AD13" s="20">
        <f>SUM(I14:W14)</f>
        <v>0</v>
      </c>
      <c r="AE13" s="8"/>
      <c r="AF13" s="44" t="s">
        <v>12</v>
      </c>
      <c r="AG13" s="87" t="str">
        <f>IF($AE$8=3,$G$7,IF($AE$11=3,$G$10,IF($AE$14=3,$G$13," ")))</f>
        <v> </v>
      </c>
      <c r="AH13" s="17"/>
      <c r="AI13" s="17"/>
      <c r="AJ13" s="17"/>
      <c r="AK13" s="17"/>
      <c r="AL13" s="17"/>
      <c r="AM13" s="17"/>
      <c r="AN13" s="12"/>
      <c r="AO13" s="6"/>
      <c r="AP13" s="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ht="13.5" thickBot="1">
      <c r="A14" s="5"/>
      <c r="B14" s="5"/>
      <c r="C14" s="5"/>
      <c r="D14" s="15"/>
      <c r="E14" s="111"/>
      <c r="F14" s="47"/>
      <c r="G14" s="94" t="s">
        <v>36</v>
      </c>
      <c r="H14" s="24"/>
      <c r="I14" s="60">
        <f>S7</f>
        <v>0</v>
      </c>
      <c r="J14" s="61">
        <f>T7</f>
        <v>0</v>
      </c>
      <c r="K14" s="61">
        <f>U7</f>
        <v>0</v>
      </c>
      <c r="L14" s="61">
        <f>V7</f>
        <v>0</v>
      </c>
      <c r="M14" s="62">
        <f>W7</f>
        <v>0</v>
      </c>
      <c r="N14" s="60">
        <f>S10</f>
        <v>0</v>
      </c>
      <c r="O14" s="61">
        <f>T10</f>
        <v>0</v>
      </c>
      <c r="P14" s="61">
        <f>U10</f>
        <v>0</v>
      </c>
      <c r="Q14" s="61">
        <f>V10</f>
        <v>0</v>
      </c>
      <c r="R14" s="62">
        <f>W10</f>
        <v>0</v>
      </c>
      <c r="S14" s="48"/>
      <c r="T14" s="49"/>
      <c r="U14" s="49"/>
      <c r="V14" s="49"/>
      <c r="W14" s="50"/>
      <c r="X14" s="78">
        <f>X78</f>
        <v>0</v>
      </c>
      <c r="Y14" s="22"/>
      <c r="Z14" s="26">
        <f>Y13-AA13</f>
        <v>0</v>
      </c>
      <c r="AA14" s="24"/>
      <c r="AB14" s="22"/>
      <c r="AC14" s="26">
        <f>AB13-AD13</f>
        <v>0</v>
      </c>
      <c r="AD14" s="24"/>
      <c r="AE14" s="86">
        <f>RANK(AE12,($AE$6,$AE$9,$AE$12),0)</f>
        <v>1</v>
      </c>
      <c r="AF14" s="22"/>
      <c r="AG14" s="28"/>
      <c r="AH14" s="17"/>
      <c r="AI14" s="90" t="str">
        <f>$AG$25</f>
        <v>Sieger</v>
      </c>
      <c r="AJ14" s="17"/>
      <c r="AK14" s="90" t="str">
        <f>IF(AK8="Sieger","Verlierer",IF(AK8=AI8,AI11,AI8))</f>
        <v>Verlierer</v>
      </c>
      <c r="AL14" s="17"/>
      <c r="AM14" s="92" t="s">
        <v>35</v>
      </c>
      <c r="AN14" s="76" t="s">
        <v>12</v>
      </c>
      <c r="AO14" s="6"/>
      <c r="AP14" s="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14.25" thickBot="1" thickTop="1">
      <c r="A15" s="5"/>
      <c r="B15" s="5"/>
      <c r="C15" s="5"/>
      <c r="D15" s="32">
        <v>16</v>
      </c>
      <c r="E15" s="91"/>
      <c r="F15" s="42"/>
      <c r="G15" s="17"/>
      <c r="H15" s="20"/>
      <c r="I15" s="29"/>
      <c r="J15" s="30"/>
      <c r="K15" s="30"/>
      <c r="L15" s="30"/>
      <c r="M15" s="31"/>
      <c r="N15" s="108" t="s">
        <v>10</v>
      </c>
      <c r="O15" s="109" t="s">
        <v>11</v>
      </c>
      <c r="P15" s="109" t="s">
        <v>12</v>
      </c>
      <c r="Q15" s="109" t="s">
        <v>13</v>
      </c>
      <c r="R15" s="110" t="s">
        <v>14</v>
      </c>
      <c r="S15" s="108" t="s">
        <v>10</v>
      </c>
      <c r="T15" s="109" t="s">
        <v>11</v>
      </c>
      <c r="U15" s="109" t="s">
        <v>12</v>
      </c>
      <c r="V15" s="109" t="s">
        <v>13</v>
      </c>
      <c r="W15" s="110" t="s">
        <v>14</v>
      </c>
      <c r="X15" s="20"/>
      <c r="Y15" s="12"/>
      <c r="Z15" s="12"/>
      <c r="AA15" s="20"/>
      <c r="AB15" s="12"/>
      <c r="AC15" s="12"/>
      <c r="AD15" s="20"/>
      <c r="AE15" s="59">
        <f>(X17*1000)+(Z17*100)+AC17</f>
        <v>0</v>
      </c>
      <c r="AF15" s="12"/>
      <c r="AG15" s="19"/>
      <c r="AH15" s="17"/>
      <c r="AI15" s="17"/>
      <c r="AJ15" s="43"/>
      <c r="AK15" s="17"/>
      <c r="AL15" s="43"/>
      <c r="AM15" s="107" t="s">
        <v>36</v>
      </c>
      <c r="AN15" s="12"/>
      <c r="AO15" s="6"/>
      <c r="AP15" s="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12.75">
      <c r="A16" s="5"/>
      <c r="B16" s="5"/>
      <c r="C16" s="5"/>
      <c r="D16" s="15"/>
      <c r="E16" s="111"/>
      <c r="F16" s="44">
        <v>4</v>
      </c>
      <c r="G16" s="91"/>
      <c r="H16" s="33" t="s">
        <v>4</v>
      </c>
      <c r="I16" s="29"/>
      <c r="J16" s="30"/>
      <c r="K16" s="30"/>
      <c r="L16" s="30"/>
      <c r="M16" s="31"/>
      <c r="N16" s="95"/>
      <c r="O16" s="96"/>
      <c r="P16" s="96"/>
      <c r="Q16" s="96"/>
      <c r="R16" s="97"/>
      <c r="S16" s="95"/>
      <c r="T16" s="96"/>
      <c r="U16" s="96"/>
      <c r="V16" s="96"/>
      <c r="W16" s="97"/>
      <c r="X16" s="20"/>
      <c r="Y16" s="12">
        <f>Y81</f>
        <v>0</v>
      </c>
      <c r="Z16" s="12" t="s">
        <v>37</v>
      </c>
      <c r="AA16" s="20">
        <f>AA81</f>
        <v>0</v>
      </c>
      <c r="AB16" s="12">
        <f>SUM(I16:W16)</f>
        <v>0</v>
      </c>
      <c r="AC16" s="12" t="s">
        <v>37</v>
      </c>
      <c r="AD16" s="20">
        <f>SUM(I17:W17)</f>
        <v>0</v>
      </c>
      <c r="AE16" s="8"/>
      <c r="AF16" s="44" t="s">
        <v>10</v>
      </c>
      <c r="AG16" s="87">
        <f>IF($AE$17=1,$G$16,IF($AE$20=1,$G$19,IF($AE$23=1,$G$22," ")))</f>
        <v>0</v>
      </c>
      <c r="AH16" s="17"/>
      <c r="AI16" s="17"/>
      <c r="AJ16" s="43"/>
      <c r="AK16" s="17"/>
      <c r="AL16" s="43"/>
      <c r="AM16" s="17"/>
      <c r="AN16" s="12"/>
      <c r="AO16" s="6"/>
      <c r="AP16" s="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ht="13.5" thickBot="1">
      <c r="A17" s="5"/>
      <c r="B17" s="5"/>
      <c r="C17" s="5"/>
      <c r="D17" s="15"/>
      <c r="E17" s="18"/>
      <c r="F17" s="13"/>
      <c r="G17" s="112"/>
      <c r="H17" s="14"/>
      <c r="I17" s="36"/>
      <c r="J17" s="37"/>
      <c r="K17" s="37"/>
      <c r="L17" s="37"/>
      <c r="M17" s="38"/>
      <c r="N17" s="98"/>
      <c r="O17" s="99"/>
      <c r="P17" s="99"/>
      <c r="Q17" s="99"/>
      <c r="R17" s="100"/>
      <c r="S17" s="98"/>
      <c r="T17" s="99"/>
      <c r="U17" s="99"/>
      <c r="V17" s="99"/>
      <c r="W17" s="100"/>
      <c r="X17" s="77">
        <f>X81</f>
        <v>0</v>
      </c>
      <c r="Y17" s="13"/>
      <c r="Z17" s="76">
        <f>Y16-AA16</f>
        <v>0</v>
      </c>
      <c r="AA17" s="14"/>
      <c r="AB17" s="13"/>
      <c r="AC17" s="76">
        <f>AB16-AD16</f>
        <v>0</v>
      </c>
      <c r="AD17" s="14"/>
      <c r="AE17" s="84">
        <f>RANK(AE15,($AE$15,$AE$18,$AE$21),0)</f>
        <v>1</v>
      </c>
      <c r="AF17" s="13"/>
      <c r="AG17" s="40"/>
      <c r="AH17" s="17"/>
      <c r="AI17" s="90" t="str">
        <f>$AG$34</f>
        <v>Sieger</v>
      </c>
      <c r="AJ17" s="43"/>
      <c r="AK17" s="90" t="str">
        <f>IF(AK11="Sieger","Verlierer",IF(AK11=AI14,AI17,AI14))</f>
        <v>Verlierer</v>
      </c>
      <c r="AL17" s="43"/>
      <c r="AM17" s="90" t="str">
        <f>IF(AM14="Sieger","Verlierer",IF(AM14=AK14,AK17,AK14))</f>
        <v>Verlierer</v>
      </c>
      <c r="AN17" s="76" t="s">
        <v>13</v>
      </c>
      <c r="AO17" s="6"/>
      <c r="AP17" s="2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ht="12.75">
      <c r="A18" s="5"/>
      <c r="B18" s="5"/>
      <c r="C18" s="5"/>
      <c r="D18" s="15"/>
      <c r="E18" s="18"/>
      <c r="F18" s="12"/>
      <c r="G18" s="17"/>
      <c r="H18" s="20"/>
      <c r="I18" s="12" t="s">
        <v>10</v>
      </c>
      <c r="J18" s="12" t="s">
        <v>11</v>
      </c>
      <c r="K18" s="12" t="s">
        <v>12</v>
      </c>
      <c r="L18" s="12" t="s">
        <v>13</v>
      </c>
      <c r="M18" s="12" t="s">
        <v>14</v>
      </c>
      <c r="N18" s="29"/>
      <c r="O18" s="30"/>
      <c r="P18" s="30"/>
      <c r="Q18" s="30"/>
      <c r="R18" s="31"/>
      <c r="S18" s="108" t="s">
        <v>10</v>
      </c>
      <c r="T18" s="109" t="s">
        <v>11</v>
      </c>
      <c r="U18" s="109" t="s">
        <v>12</v>
      </c>
      <c r="V18" s="109" t="s">
        <v>13</v>
      </c>
      <c r="W18" s="110" t="s">
        <v>14</v>
      </c>
      <c r="X18" s="20"/>
      <c r="Y18" s="12"/>
      <c r="Z18" s="12"/>
      <c r="AA18" s="20"/>
      <c r="AB18" s="12"/>
      <c r="AC18" s="12"/>
      <c r="AD18" s="20"/>
      <c r="AE18" s="59">
        <f>(X20*1000)+(Z20*100)+AC20</f>
        <v>0</v>
      </c>
      <c r="AF18" s="12"/>
      <c r="AG18" s="19"/>
      <c r="AH18" s="17"/>
      <c r="AI18" s="17"/>
      <c r="AJ18" s="17"/>
      <c r="AK18" s="17"/>
      <c r="AL18" s="17"/>
      <c r="AM18" s="17"/>
      <c r="AN18" s="12"/>
      <c r="AO18" s="6"/>
      <c r="AP18" s="2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ht="13.5" thickBot="1">
      <c r="A19" s="5"/>
      <c r="B19" s="5"/>
      <c r="C19" s="5"/>
      <c r="D19" s="32">
        <v>12</v>
      </c>
      <c r="E19" s="91"/>
      <c r="F19" s="12"/>
      <c r="G19" s="91" t="s">
        <v>35</v>
      </c>
      <c r="H19" s="33" t="s">
        <v>5</v>
      </c>
      <c r="I19" s="55">
        <f>N17</f>
        <v>0</v>
      </c>
      <c r="J19" s="55">
        <f>O17</f>
        <v>0</v>
      </c>
      <c r="K19" s="55">
        <f>P17</f>
        <v>0</v>
      </c>
      <c r="L19" s="55">
        <f>Q17</f>
        <v>0</v>
      </c>
      <c r="M19" s="55">
        <f>R17</f>
        <v>0</v>
      </c>
      <c r="N19" s="29"/>
      <c r="O19" s="30"/>
      <c r="P19" s="30"/>
      <c r="Q19" s="30"/>
      <c r="R19" s="31"/>
      <c r="S19" s="95"/>
      <c r="T19" s="96"/>
      <c r="U19" s="96"/>
      <c r="V19" s="96"/>
      <c r="W19" s="97"/>
      <c r="X19" s="20"/>
      <c r="Y19" s="12">
        <f>Y84</f>
        <v>0</v>
      </c>
      <c r="Z19" s="12" t="s">
        <v>37</v>
      </c>
      <c r="AA19" s="20">
        <f>AA84</f>
        <v>0</v>
      </c>
      <c r="AB19" s="12">
        <f>SUM(I19:W19)</f>
        <v>0</v>
      </c>
      <c r="AC19" s="12" t="s">
        <v>37</v>
      </c>
      <c r="AD19" s="20">
        <f>SUM(I20:W20)</f>
        <v>0</v>
      </c>
      <c r="AE19" s="8"/>
      <c r="AF19" s="44" t="s">
        <v>11</v>
      </c>
      <c r="AG19" s="87" t="str">
        <f>IF($AE$17=2,$G$16,IF($AE$20=2,$G$19,IF($AE$23=2,$G$22," ")))</f>
        <v> </v>
      </c>
      <c r="AH19" s="17"/>
      <c r="AI19" s="17"/>
      <c r="AJ19" s="17"/>
      <c r="AK19" s="17"/>
      <c r="AL19" s="17"/>
      <c r="AM19" s="17"/>
      <c r="AN19" s="12"/>
      <c r="AO19" s="6"/>
      <c r="AP19" s="2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ht="13.5" thickBot="1">
      <c r="A20" s="5"/>
      <c r="B20" s="5"/>
      <c r="C20" s="5"/>
      <c r="D20" s="15"/>
      <c r="E20" s="111"/>
      <c r="F20" s="35"/>
      <c r="G20" s="93" t="s">
        <v>36</v>
      </c>
      <c r="H20" s="14"/>
      <c r="I20" s="56">
        <f>N16</f>
        <v>0</v>
      </c>
      <c r="J20" s="57">
        <f>O16</f>
        <v>0</v>
      </c>
      <c r="K20" s="57">
        <f>P16</f>
        <v>0</v>
      </c>
      <c r="L20" s="57">
        <f>Q16</f>
        <v>0</v>
      </c>
      <c r="M20" s="58">
        <f>R16</f>
        <v>0</v>
      </c>
      <c r="N20" s="36"/>
      <c r="O20" s="37"/>
      <c r="P20" s="37"/>
      <c r="Q20" s="37"/>
      <c r="R20" s="38"/>
      <c r="S20" s="98"/>
      <c r="T20" s="99"/>
      <c r="U20" s="99"/>
      <c r="V20" s="99"/>
      <c r="W20" s="100"/>
      <c r="X20" s="77">
        <f>X84</f>
        <v>0</v>
      </c>
      <c r="Y20" s="13"/>
      <c r="Z20" s="76">
        <f>Y19-AA19</f>
        <v>0</v>
      </c>
      <c r="AA20" s="14"/>
      <c r="AB20" s="13"/>
      <c r="AC20" s="76">
        <f>AB19-AD19</f>
        <v>0</v>
      </c>
      <c r="AD20" s="14"/>
      <c r="AE20" s="84">
        <f>RANK(AE18,($AE$15,$AE$18,$AE$21),0)</f>
        <v>1</v>
      </c>
      <c r="AF20" s="13"/>
      <c r="AG20" s="40"/>
      <c r="AH20" s="17"/>
      <c r="AI20" s="90" t="str">
        <f>$AG$10</f>
        <v> </v>
      </c>
      <c r="AJ20" s="17"/>
      <c r="AK20" s="92" t="s">
        <v>35</v>
      </c>
      <c r="AL20" s="17"/>
      <c r="AM20" s="92" t="s">
        <v>35</v>
      </c>
      <c r="AN20" s="76" t="s">
        <v>14</v>
      </c>
      <c r="AO20" s="6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13.5" thickBot="1">
      <c r="A21" s="5"/>
      <c r="B21" s="5"/>
      <c r="C21" s="5"/>
      <c r="D21" s="32">
        <v>13</v>
      </c>
      <c r="E21" s="91"/>
      <c r="F21" s="42"/>
      <c r="G21" s="17"/>
      <c r="H21" s="20"/>
      <c r="I21" s="12" t="s">
        <v>10</v>
      </c>
      <c r="J21" s="12" t="s">
        <v>11</v>
      </c>
      <c r="K21" s="12" t="s">
        <v>12</v>
      </c>
      <c r="L21" s="12" t="s">
        <v>13</v>
      </c>
      <c r="M21" s="46" t="s">
        <v>14</v>
      </c>
      <c r="N21" s="12" t="s">
        <v>10</v>
      </c>
      <c r="O21" s="12" t="s">
        <v>11</v>
      </c>
      <c r="P21" s="12" t="s">
        <v>12</v>
      </c>
      <c r="Q21" s="12" t="s">
        <v>13</v>
      </c>
      <c r="R21" s="12" t="s">
        <v>14</v>
      </c>
      <c r="S21" s="29"/>
      <c r="T21" s="30"/>
      <c r="U21" s="30"/>
      <c r="V21" s="30"/>
      <c r="W21" s="31"/>
      <c r="X21" s="20"/>
      <c r="Y21" s="12"/>
      <c r="Z21" s="12"/>
      <c r="AA21" s="20"/>
      <c r="AB21" s="12"/>
      <c r="AC21" s="12"/>
      <c r="AD21" s="20"/>
      <c r="AE21" s="59">
        <f>(X23*1000)+(Z23*100)+AC23</f>
        <v>0</v>
      </c>
      <c r="AF21" s="12"/>
      <c r="AG21" s="19"/>
      <c r="AH21" s="17"/>
      <c r="AI21" s="17"/>
      <c r="AJ21" s="43"/>
      <c r="AK21" s="107" t="s">
        <v>36</v>
      </c>
      <c r="AL21" s="43"/>
      <c r="AM21" s="107" t="s">
        <v>36</v>
      </c>
      <c r="AN21" s="12"/>
      <c r="AO21" s="6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12.75">
      <c r="A22" s="5"/>
      <c r="B22" s="5"/>
      <c r="C22" s="5"/>
      <c r="D22" s="15"/>
      <c r="E22" s="111"/>
      <c r="F22" s="44">
        <v>5</v>
      </c>
      <c r="G22" s="91"/>
      <c r="H22" s="33" t="s">
        <v>6</v>
      </c>
      <c r="I22" s="55">
        <f>S17</f>
        <v>0</v>
      </c>
      <c r="J22" s="55">
        <f>T17</f>
        <v>0</v>
      </c>
      <c r="K22" s="55">
        <f>U17</f>
        <v>0</v>
      </c>
      <c r="L22" s="55">
        <f>V17</f>
        <v>0</v>
      </c>
      <c r="M22" s="59">
        <f>W17</f>
        <v>0</v>
      </c>
      <c r="N22" s="55">
        <f>S20</f>
        <v>0</v>
      </c>
      <c r="O22" s="55">
        <f>T20</f>
        <v>0</v>
      </c>
      <c r="P22" s="55">
        <f>U20</f>
        <v>0</v>
      </c>
      <c r="Q22" s="55">
        <f>V20</f>
        <v>0</v>
      </c>
      <c r="R22" s="55">
        <f>W20</f>
        <v>0</v>
      </c>
      <c r="S22" s="29"/>
      <c r="T22" s="30"/>
      <c r="U22" s="30"/>
      <c r="V22" s="30"/>
      <c r="W22" s="31"/>
      <c r="X22" s="20"/>
      <c r="Y22" s="12">
        <f>Y87</f>
        <v>0</v>
      </c>
      <c r="Z22" s="12" t="s">
        <v>37</v>
      </c>
      <c r="AA22" s="20">
        <f>AA87</f>
        <v>0</v>
      </c>
      <c r="AB22" s="12">
        <f>SUM(I22:W22)</f>
        <v>0</v>
      </c>
      <c r="AC22" s="12" t="s">
        <v>37</v>
      </c>
      <c r="AD22" s="20">
        <f>SUM(I23:W23)</f>
        <v>0</v>
      </c>
      <c r="AE22" s="8"/>
      <c r="AF22" s="44" t="s">
        <v>12</v>
      </c>
      <c r="AG22" s="87" t="str">
        <f>IF($AE$17=3,$G$16,IF($AE$20=3,$G$19,IF($AE$23=3,$G$22," ")))</f>
        <v> </v>
      </c>
      <c r="AH22" s="17"/>
      <c r="AI22" s="17"/>
      <c r="AJ22" s="43"/>
      <c r="AK22" s="17"/>
      <c r="AL22" s="43"/>
      <c r="AM22" s="17"/>
      <c r="AN22" s="12"/>
      <c r="AO22" s="6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ht="13.5" thickBot="1">
      <c r="A23" s="5"/>
      <c r="B23" s="5"/>
      <c r="C23" s="5"/>
      <c r="D23" s="15"/>
      <c r="E23" s="17"/>
      <c r="F23" s="22"/>
      <c r="G23" s="113"/>
      <c r="H23" s="24"/>
      <c r="I23" s="60">
        <f>S16</f>
        <v>0</v>
      </c>
      <c r="J23" s="61">
        <f>T16</f>
        <v>0</v>
      </c>
      <c r="K23" s="61">
        <f>U16</f>
        <v>0</v>
      </c>
      <c r="L23" s="61">
        <f>V16</f>
        <v>0</v>
      </c>
      <c r="M23" s="62">
        <f>W16</f>
        <v>0</v>
      </c>
      <c r="N23" s="60">
        <f>S19</f>
        <v>0</v>
      </c>
      <c r="O23" s="61">
        <f>T19</f>
        <v>0</v>
      </c>
      <c r="P23" s="61">
        <f>U19</f>
        <v>0</v>
      </c>
      <c r="Q23" s="61">
        <f>V19</f>
        <v>0</v>
      </c>
      <c r="R23" s="62">
        <f>W19</f>
        <v>0</v>
      </c>
      <c r="S23" s="48"/>
      <c r="T23" s="49"/>
      <c r="U23" s="49"/>
      <c r="V23" s="49"/>
      <c r="W23" s="50"/>
      <c r="X23" s="78">
        <f>X87</f>
        <v>0</v>
      </c>
      <c r="Y23" s="22"/>
      <c r="Z23" s="26">
        <f>Y22-AA22</f>
        <v>0</v>
      </c>
      <c r="AA23" s="24"/>
      <c r="AB23" s="22"/>
      <c r="AC23" s="26">
        <f>AB22-AD22</f>
        <v>0</v>
      </c>
      <c r="AD23" s="24"/>
      <c r="AE23" s="86">
        <f>RANK(AE21,($AE$15,$AE$18,$AE$21),0)</f>
        <v>1</v>
      </c>
      <c r="AF23" s="22"/>
      <c r="AG23" s="28"/>
      <c r="AH23" s="17"/>
      <c r="AI23" s="90" t="str">
        <f>$AG$19</f>
        <v> </v>
      </c>
      <c r="AJ23" s="43"/>
      <c r="AK23" s="92" t="s">
        <v>35</v>
      </c>
      <c r="AL23" s="43"/>
      <c r="AM23" s="90" t="str">
        <f>IF(AM20="Sieger","Verlierer",IF(AM20=AK20,AK23,AK20))</f>
        <v>Verlierer</v>
      </c>
      <c r="AN23" s="76" t="s">
        <v>15</v>
      </c>
      <c r="AO23" s="6"/>
      <c r="AP23" s="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13.5" thickTop="1">
      <c r="A24" s="5"/>
      <c r="B24" s="5"/>
      <c r="C24" s="5"/>
      <c r="D24" s="15"/>
      <c r="E24" s="17"/>
      <c r="F24" s="12"/>
      <c r="G24" s="17"/>
      <c r="H24" s="20"/>
      <c r="I24" s="29"/>
      <c r="J24" s="30"/>
      <c r="K24" s="30"/>
      <c r="L24" s="30"/>
      <c r="M24" s="31"/>
      <c r="N24" s="108" t="s">
        <v>10</v>
      </c>
      <c r="O24" s="109" t="s">
        <v>11</v>
      </c>
      <c r="P24" s="109" t="s">
        <v>12</v>
      </c>
      <c r="Q24" s="109" t="s">
        <v>13</v>
      </c>
      <c r="R24" s="110" t="s">
        <v>14</v>
      </c>
      <c r="S24" s="108" t="s">
        <v>10</v>
      </c>
      <c r="T24" s="109" t="s">
        <v>11</v>
      </c>
      <c r="U24" s="109" t="s">
        <v>12</v>
      </c>
      <c r="V24" s="109" t="s">
        <v>13</v>
      </c>
      <c r="W24" s="110" t="s">
        <v>14</v>
      </c>
      <c r="X24" s="20"/>
      <c r="Y24" s="12"/>
      <c r="Z24" s="12"/>
      <c r="AA24" s="20"/>
      <c r="AB24" s="12"/>
      <c r="AC24" s="12"/>
      <c r="AD24" s="20"/>
      <c r="AE24" s="59">
        <f>(X26*1000)+(Z26*100)+AC26</f>
        <v>0</v>
      </c>
      <c r="AF24" s="12"/>
      <c r="AG24" s="19"/>
      <c r="AH24" s="17"/>
      <c r="AI24" s="17"/>
      <c r="AJ24" s="17"/>
      <c r="AK24" s="107" t="s">
        <v>36</v>
      </c>
      <c r="AL24" s="17"/>
      <c r="AM24" s="17"/>
      <c r="AN24" s="12"/>
      <c r="AO24" s="6"/>
      <c r="AP24" s="2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13.5" thickBot="1">
      <c r="A25" s="5"/>
      <c r="B25" s="5"/>
      <c r="C25" s="5"/>
      <c r="D25" s="32">
        <v>11</v>
      </c>
      <c r="E25" s="91"/>
      <c r="F25" s="12"/>
      <c r="G25" s="91" t="s">
        <v>35</v>
      </c>
      <c r="H25" s="33" t="s">
        <v>4</v>
      </c>
      <c r="I25" s="29"/>
      <c r="J25" s="30"/>
      <c r="K25" s="30"/>
      <c r="L25" s="30"/>
      <c r="M25" s="31"/>
      <c r="N25" s="101"/>
      <c r="O25" s="102"/>
      <c r="P25" s="102"/>
      <c r="Q25" s="102"/>
      <c r="R25" s="103"/>
      <c r="S25" s="101"/>
      <c r="T25" s="102"/>
      <c r="U25" s="102"/>
      <c r="V25" s="102"/>
      <c r="W25" s="103"/>
      <c r="X25" s="20"/>
      <c r="Y25" s="12">
        <f>Y90</f>
        <v>0</v>
      </c>
      <c r="Z25" s="12" t="s">
        <v>37</v>
      </c>
      <c r="AA25" s="20">
        <f>AA90</f>
        <v>0</v>
      </c>
      <c r="AB25" s="12">
        <f>SUM(I25:W25)</f>
        <v>0</v>
      </c>
      <c r="AC25" s="12" t="s">
        <v>37</v>
      </c>
      <c r="AD25" s="20">
        <f>SUM(I26:W26)</f>
        <v>0</v>
      </c>
      <c r="AE25" s="8"/>
      <c r="AF25" s="44" t="s">
        <v>10</v>
      </c>
      <c r="AG25" s="87" t="str">
        <f>IF($AE$26=1,$G$25,IF($AE$29=1,$G$28,IF($AE$32=1,$G$31," ")))</f>
        <v>Sieger</v>
      </c>
      <c r="AH25" s="17"/>
      <c r="AI25" s="17"/>
      <c r="AJ25" s="17"/>
      <c r="AK25" s="17"/>
      <c r="AL25" s="17"/>
      <c r="AM25" s="17"/>
      <c r="AN25" s="12"/>
      <c r="AO25" s="6"/>
      <c r="AP25" s="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13.5" thickBot="1">
      <c r="A26" s="5"/>
      <c r="B26" s="5"/>
      <c r="C26" s="5"/>
      <c r="D26" s="15"/>
      <c r="E26" s="111"/>
      <c r="F26" s="35"/>
      <c r="G26" s="93" t="s">
        <v>36</v>
      </c>
      <c r="H26" s="14"/>
      <c r="I26" s="36"/>
      <c r="J26" s="37"/>
      <c r="K26" s="37"/>
      <c r="L26" s="37"/>
      <c r="M26" s="38"/>
      <c r="N26" s="104"/>
      <c r="O26" s="105"/>
      <c r="P26" s="105"/>
      <c r="Q26" s="105"/>
      <c r="R26" s="106"/>
      <c r="S26" s="104"/>
      <c r="T26" s="105"/>
      <c r="U26" s="105"/>
      <c r="V26" s="105"/>
      <c r="W26" s="106"/>
      <c r="X26" s="77">
        <f>X90</f>
        <v>0</v>
      </c>
      <c r="Y26" s="13"/>
      <c r="Z26" s="76">
        <f>Y25-AA25</f>
        <v>0</v>
      </c>
      <c r="AA26" s="14"/>
      <c r="AB26" s="13"/>
      <c r="AC26" s="76">
        <f>AB25-AD25</f>
        <v>0</v>
      </c>
      <c r="AD26" s="14"/>
      <c r="AE26" s="84">
        <f>RANK(AE24,($AE$24,$AE$27,$AE$30),0)</f>
        <v>1</v>
      </c>
      <c r="AF26" s="13"/>
      <c r="AG26" s="40"/>
      <c r="AH26" s="17"/>
      <c r="AI26" s="90" t="str">
        <f>$AG$28</f>
        <v> </v>
      </c>
      <c r="AJ26" s="17"/>
      <c r="AK26" s="90" t="str">
        <f>IF(AK20="Sieger","Verlierer",IF(AK20=AI20,AI23,AI20))</f>
        <v>Verlierer</v>
      </c>
      <c r="AL26" s="17"/>
      <c r="AM26" s="92" t="s">
        <v>35</v>
      </c>
      <c r="AN26" s="76" t="s">
        <v>16</v>
      </c>
      <c r="AO26" s="6"/>
      <c r="AP26" s="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ht="13.5" thickBot="1">
      <c r="A27" s="5"/>
      <c r="B27" s="5"/>
      <c r="C27" s="5"/>
      <c r="D27" s="32">
        <v>14</v>
      </c>
      <c r="E27" s="91"/>
      <c r="F27" s="42"/>
      <c r="G27" s="17"/>
      <c r="H27" s="20"/>
      <c r="I27" s="12" t="s">
        <v>10</v>
      </c>
      <c r="J27" s="12" t="s">
        <v>11</v>
      </c>
      <c r="K27" s="12" t="s">
        <v>12</v>
      </c>
      <c r="L27" s="12" t="s">
        <v>13</v>
      </c>
      <c r="M27" s="12" t="s">
        <v>14</v>
      </c>
      <c r="N27" s="29"/>
      <c r="O27" s="30"/>
      <c r="P27" s="30"/>
      <c r="Q27" s="30"/>
      <c r="R27" s="31"/>
      <c r="S27" s="108" t="s">
        <v>10</v>
      </c>
      <c r="T27" s="109" t="s">
        <v>11</v>
      </c>
      <c r="U27" s="109" t="s">
        <v>12</v>
      </c>
      <c r="V27" s="109" t="s">
        <v>13</v>
      </c>
      <c r="W27" s="110" t="s">
        <v>14</v>
      </c>
      <c r="X27" s="20"/>
      <c r="Y27" s="12"/>
      <c r="Z27" s="12"/>
      <c r="AA27" s="20"/>
      <c r="AB27" s="12"/>
      <c r="AC27" s="12"/>
      <c r="AD27" s="20"/>
      <c r="AE27" s="59">
        <f>(X29*1000)+(Z29*100)+AC29</f>
        <v>0</v>
      </c>
      <c r="AF27" s="12"/>
      <c r="AG27" s="19"/>
      <c r="AH27" s="17"/>
      <c r="AI27" s="17"/>
      <c r="AJ27" s="43"/>
      <c r="AK27" s="17"/>
      <c r="AL27" s="43"/>
      <c r="AM27" s="107" t="s">
        <v>36</v>
      </c>
      <c r="AN27" s="12"/>
      <c r="AO27" s="6"/>
      <c r="AP27" s="2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12.75">
      <c r="A28" s="5"/>
      <c r="B28" s="5"/>
      <c r="C28" s="5"/>
      <c r="D28" s="15"/>
      <c r="E28" s="111"/>
      <c r="F28" s="44">
        <v>3</v>
      </c>
      <c r="G28" s="91"/>
      <c r="H28" s="33" t="s">
        <v>5</v>
      </c>
      <c r="I28" s="55">
        <f>N26</f>
        <v>0</v>
      </c>
      <c r="J28" s="55">
        <f>O26</f>
        <v>0</v>
      </c>
      <c r="K28" s="55">
        <f>P26</f>
        <v>0</v>
      </c>
      <c r="L28" s="55">
        <f>Q26</f>
        <v>0</v>
      </c>
      <c r="M28" s="55">
        <f>R26</f>
        <v>0</v>
      </c>
      <c r="N28" s="29"/>
      <c r="O28" s="30"/>
      <c r="P28" s="30"/>
      <c r="Q28" s="30"/>
      <c r="R28" s="31"/>
      <c r="S28" s="101"/>
      <c r="T28" s="102"/>
      <c r="U28" s="102"/>
      <c r="V28" s="102"/>
      <c r="W28" s="103"/>
      <c r="X28" s="20"/>
      <c r="Y28" s="12">
        <f>Y93</f>
        <v>0</v>
      </c>
      <c r="Z28" s="12" t="s">
        <v>37</v>
      </c>
      <c r="AA28" s="20">
        <f>AA93</f>
        <v>0</v>
      </c>
      <c r="AB28" s="12">
        <f>SUM(I28:W28)</f>
        <v>0</v>
      </c>
      <c r="AC28" s="12" t="s">
        <v>37</v>
      </c>
      <c r="AD28" s="20">
        <f>SUM(I29:W29)</f>
        <v>0</v>
      </c>
      <c r="AE28" s="8"/>
      <c r="AF28" s="44" t="s">
        <v>11</v>
      </c>
      <c r="AG28" s="87" t="str">
        <f>IF($AE$26=2,$G$25,IF($AE$29=2,$G$28,IF($AE$32=2,$G$31," ")))</f>
        <v> </v>
      </c>
      <c r="AH28" s="17"/>
      <c r="AI28" s="17"/>
      <c r="AJ28" s="43"/>
      <c r="AK28" s="17"/>
      <c r="AL28" s="43"/>
      <c r="AM28" s="17"/>
      <c r="AN28" s="12"/>
      <c r="AO28" s="6"/>
      <c r="AP28" s="2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13.5" thickBot="1">
      <c r="A29" s="5"/>
      <c r="B29" s="5"/>
      <c r="C29" s="5"/>
      <c r="D29" s="15"/>
      <c r="E29" s="18"/>
      <c r="F29" s="13"/>
      <c r="G29" s="112"/>
      <c r="H29" s="14"/>
      <c r="I29" s="56">
        <f>N25</f>
        <v>0</v>
      </c>
      <c r="J29" s="57">
        <f>O25</f>
        <v>0</v>
      </c>
      <c r="K29" s="57">
        <f>P25</f>
        <v>0</v>
      </c>
      <c r="L29" s="57">
        <f>Q25</f>
        <v>0</v>
      </c>
      <c r="M29" s="58">
        <f>R25</f>
        <v>0</v>
      </c>
      <c r="N29" s="36"/>
      <c r="O29" s="37"/>
      <c r="P29" s="37"/>
      <c r="Q29" s="37"/>
      <c r="R29" s="38"/>
      <c r="S29" s="104"/>
      <c r="T29" s="105"/>
      <c r="U29" s="105"/>
      <c r="V29" s="105"/>
      <c r="W29" s="106"/>
      <c r="X29" s="77">
        <f>X93</f>
        <v>0</v>
      </c>
      <c r="Y29" s="13"/>
      <c r="Z29" s="76">
        <f>Y28-AA28</f>
        <v>0</v>
      </c>
      <c r="AA29" s="14"/>
      <c r="AB29" s="13"/>
      <c r="AC29" s="76">
        <f>AB28-AD28</f>
        <v>0</v>
      </c>
      <c r="AD29" s="14"/>
      <c r="AE29" s="84">
        <f>RANK(AE27,($AE$24,$AE$27,$AE$30),0)</f>
        <v>1</v>
      </c>
      <c r="AF29" s="13"/>
      <c r="AG29" s="40"/>
      <c r="AH29" s="17"/>
      <c r="AI29" s="90" t="str">
        <f>$AG$37</f>
        <v> </v>
      </c>
      <c r="AJ29" s="43"/>
      <c r="AK29" s="90" t="str">
        <f>IF(AK23="Sieger","Verlierer",IF(AK23=AI26,AI29,AI26))</f>
        <v>Verlierer</v>
      </c>
      <c r="AL29" s="43"/>
      <c r="AM29" s="90" t="str">
        <f>IF(AM26="Sieger","Verlierer",IF(AM26=AK26,AK29,AK26))</f>
        <v>Verlierer</v>
      </c>
      <c r="AN29" s="76" t="s">
        <v>17</v>
      </c>
      <c r="AO29" s="6"/>
      <c r="AP29" s="2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12.75">
      <c r="A30" s="5"/>
      <c r="B30" s="5"/>
      <c r="C30" s="5"/>
      <c r="D30" s="15"/>
      <c r="E30" s="18"/>
      <c r="F30" s="12"/>
      <c r="G30" s="17"/>
      <c r="H30" s="20"/>
      <c r="I30" s="12" t="s">
        <v>10</v>
      </c>
      <c r="J30" s="12" t="s">
        <v>11</v>
      </c>
      <c r="K30" s="12" t="s">
        <v>12</v>
      </c>
      <c r="L30" s="12" t="s">
        <v>13</v>
      </c>
      <c r="M30" s="46" t="s">
        <v>14</v>
      </c>
      <c r="N30" s="12" t="s">
        <v>10</v>
      </c>
      <c r="O30" s="12" t="s">
        <v>11</v>
      </c>
      <c r="P30" s="12" t="s">
        <v>12</v>
      </c>
      <c r="Q30" s="12" t="s">
        <v>13</v>
      </c>
      <c r="R30" s="12" t="s">
        <v>14</v>
      </c>
      <c r="S30" s="29"/>
      <c r="T30" s="30"/>
      <c r="U30" s="30"/>
      <c r="V30" s="30"/>
      <c r="W30" s="31"/>
      <c r="X30" s="20"/>
      <c r="Y30" s="12"/>
      <c r="Z30" s="12"/>
      <c r="AA30" s="20"/>
      <c r="AB30" s="12"/>
      <c r="AC30" s="12"/>
      <c r="AD30" s="20"/>
      <c r="AE30" s="59">
        <f>(X32*1000)+(Z32*100)+AC32</f>
        <v>0</v>
      </c>
      <c r="AF30" s="12"/>
      <c r="AG30" s="19"/>
      <c r="AH30" s="17"/>
      <c r="AI30" s="17"/>
      <c r="AJ30" s="17"/>
      <c r="AK30" s="17"/>
      <c r="AL30" s="17"/>
      <c r="AM30" s="17"/>
      <c r="AN30" s="12"/>
      <c r="AO30" s="6"/>
      <c r="AP30" s="2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12.75">
      <c r="A31" s="5"/>
      <c r="B31" s="5"/>
      <c r="C31" s="5"/>
      <c r="D31" s="15"/>
      <c r="E31" s="18"/>
      <c r="F31" s="44">
        <v>6</v>
      </c>
      <c r="G31" s="91"/>
      <c r="H31" s="33" t="s">
        <v>6</v>
      </c>
      <c r="I31" s="55">
        <f>S26</f>
        <v>0</v>
      </c>
      <c r="J31" s="55">
        <f>T26</f>
        <v>0</v>
      </c>
      <c r="K31" s="55">
        <f>U26</f>
        <v>0</v>
      </c>
      <c r="L31" s="55">
        <f>V26</f>
        <v>0</v>
      </c>
      <c r="M31" s="59">
        <f>W26</f>
        <v>0</v>
      </c>
      <c r="N31" s="55">
        <f>S29</f>
        <v>0</v>
      </c>
      <c r="O31" s="55">
        <f>T29</f>
        <v>0</v>
      </c>
      <c r="P31" s="55">
        <f>U29</f>
        <v>0</v>
      </c>
      <c r="Q31" s="55">
        <f>V29</f>
        <v>0</v>
      </c>
      <c r="R31" s="55">
        <f>W29</f>
        <v>0</v>
      </c>
      <c r="S31" s="29"/>
      <c r="T31" s="30"/>
      <c r="U31" s="30"/>
      <c r="V31" s="30"/>
      <c r="W31" s="31"/>
      <c r="X31" s="20"/>
      <c r="Y31" s="12">
        <f>Y96</f>
        <v>0</v>
      </c>
      <c r="Z31" s="12" t="s">
        <v>37</v>
      </c>
      <c r="AA31" s="20">
        <f>AA96</f>
        <v>0</v>
      </c>
      <c r="AB31" s="12">
        <f>SUM(I31:W31)</f>
        <v>0</v>
      </c>
      <c r="AC31" s="12" t="s">
        <v>37</v>
      </c>
      <c r="AD31" s="20">
        <f>SUM(I32:W32)</f>
        <v>0</v>
      </c>
      <c r="AE31" s="8"/>
      <c r="AF31" s="44" t="s">
        <v>12</v>
      </c>
      <c r="AG31" s="87" t="str">
        <f>IF($AE$26=3,$G$25,IF($AE$29=3,$G$28,IF($AE$32=3,$G$31," ")))</f>
        <v> </v>
      </c>
      <c r="AH31" s="17"/>
      <c r="AI31" s="17"/>
      <c r="AJ31" s="17"/>
      <c r="AK31" s="17"/>
      <c r="AL31" s="17"/>
      <c r="AM31" s="17"/>
      <c r="AN31" s="12"/>
      <c r="AO31" s="6"/>
      <c r="AP31" s="2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13.5" thickBot="1">
      <c r="A32" s="5"/>
      <c r="B32" s="5"/>
      <c r="C32" s="5"/>
      <c r="D32" s="15"/>
      <c r="E32" s="18"/>
      <c r="F32" s="22"/>
      <c r="G32" s="113"/>
      <c r="H32" s="24"/>
      <c r="I32" s="60">
        <f>S25</f>
        <v>0</v>
      </c>
      <c r="J32" s="61">
        <f>T25</f>
        <v>0</v>
      </c>
      <c r="K32" s="61">
        <f>U25</f>
        <v>0</v>
      </c>
      <c r="L32" s="61">
        <f>V25</f>
        <v>0</v>
      </c>
      <c r="M32" s="62">
        <f>W25</f>
        <v>0</v>
      </c>
      <c r="N32" s="60">
        <f>S28</f>
        <v>0</v>
      </c>
      <c r="O32" s="61">
        <f>T28</f>
        <v>0</v>
      </c>
      <c r="P32" s="61">
        <f>U28</f>
        <v>0</v>
      </c>
      <c r="Q32" s="61">
        <f>V28</f>
        <v>0</v>
      </c>
      <c r="R32" s="62">
        <f>W28</f>
        <v>0</v>
      </c>
      <c r="S32" s="48"/>
      <c r="T32" s="49"/>
      <c r="U32" s="49"/>
      <c r="V32" s="49"/>
      <c r="W32" s="50"/>
      <c r="X32" s="78">
        <f>X96</f>
        <v>0</v>
      </c>
      <c r="Y32" s="22"/>
      <c r="Z32" s="26">
        <f>Y31-AA31</f>
        <v>0</v>
      </c>
      <c r="AA32" s="24"/>
      <c r="AB32" s="22"/>
      <c r="AC32" s="26">
        <f>AB31-AD31</f>
        <v>0</v>
      </c>
      <c r="AD32" s="24"/>
      <c r="AE32" s="86">
        <f>RANK(AE30,($AE$24,$AE$27,$AE$30),0)</f>
        <v>1</v>
      </c>
      <c r="AF32" s="22"/>
      <c r="AG32" s="28"/>
      <c r="AH32" s="17"/>
      <c r="AI32" s="90" t="str">
        <f>$AG$13</f>
        <v> </v>
      </c>
      <c r="AJ32" s="17"/>
      <c r="AK32" s="92" t="s">
        <v>35</v>
      </c>
      <c r="AL32" s="17"/>
      <c r="AM32" s="92" t="s">
        <v>35</v>
      </c>
      <c r="AN32" s="76" t="s">
        <v>18</v>
      </c>
      <c r="AO32" s="6"/>
      <c r="AP32" s="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ht="13.5" thickTop="1">
      <c r="A33" s="5"/>
      <c r="B33" s="5"/>
      <c r="C33" s="5"/>
      <c r="D33" s="15"/>
      <c r="E33" s="18"/>
      <c r="F33" s="12"/>
      <c r="G33" s="17"/>
      <c r="H33" s="20"/>
      <c r="I33" s="29"/>
      <c r="J33" s="30"/>
      <c r="K33" s="30"/>
      <c r="L33" s="30"/>
      <c r="M33" s="31"/>
      <c r="N33" s="108" t="s">
        <v>10</v>
      </c>
      <c r="O33" s="109" t="s">
        <v>11</v>
      </c>
      <c r="P33" s="109" t="s">
        <v>12</v>
      </c>
      <c r="Q33" s="109" t="s">
        <v>13</v>
      </c>
      <c r="R33" s="110" t="s">
        <v>14</v>
      </c>
      <c r="S33" s="108" t="s">
        <v>10</v>
      </c>
      <c r="T33" s="109" t="s">
        <v>11</v>
      </c>
      <c r="U33" s="109" t="s">
        <v>12</v>
      </c>
      <c r="V33" s="109" t="s">
        <v>13</v>
      </c>
      <c r="W33" s="110" t="s">
        <v>14</v>
      </c>
      <c r="X33" s="20"/>
      <c r="Y33" s="12"/>
      <c r="Z33" s="12"/>
      <c r="AA33" s="20"/>
      <c r="AB33" s="12"/>
      <c r="AC33" s="12"/>
      <c r="AD33" s="20"/>
      <c r="AE33" s="59">
        <f>(X35*1000)+(Z35*100)+AC35</f>
        <v>0</v>
      </c>
      <c r="AF33" s="12"/>
      <c r="AG33" s="19"/>
      <c r="AH33" s="17"/>
      <c r="AI33" s="17"/>
      <c r="AJ33" s="43"/>
      <c r="AK33" s="107" t="s">
        <v>36</v>
      </c>
      <c r="AL33" s="43"/>
      <c r="AM33" s="107" t="s">
        <v>36</v>
      </c>
      <c r="AN33" s="12"/>
      <c r="AO33" s="6"/>
      <c r="AP33" s="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13.5" thickBot="1">
      <c r="A34" s="5"/>
      <c r="B34" s="5"/>
      <c r="C34" s="5"/>
      <c r="D34" s="32">
        <v>7</v>
      </c>
      <c r="E34" s="92"/>
      <c r="F34" s="12"/>
      <c r="G34" s="91" t="s">
        <v>35</v>
      </c>
      <c r="H34" s="33" t="s">
        <v>4</v>
      </c>
      <c r="I34" s="29"/>
      <c r="J34" s="30"/>
      <c r="K34" s="30"/>
      <c r="L34" s="30"/>
      <c r="M34" s="31"/>
      <c r="N34" s="101"/>
      <c r="O34" s="102"/>
      <c r="P34" s="102"/>
      <c r="Q34" s="102"/>
      <c r="R34" s="103"/>
      <c r="S34" s="101"/>
      <c r="T34" s="102"/>
      <c r="U34" s="102"/>
      <c r="V34" s="102"/>
      <c r="W34" s="103"/>
      <c r="X34" s="20"/>
      <c r="Y34" s="12">
        <f>Y99</f>
        <v>0</v>
      </c>
      <c r="Z34" s="12" t="s">
        <v>37</v>
      </c>
      <c r="AA34" s="20">
        <f>AA99</f>
        <v>0</v>
      </c>
      <c r="AB34" s="12">
        <f>SUM(I34:W34)</f>
        <v>0</v>
      </c>
      <c r="AC34" s="12" t="s">
        <v>37</v>
      </c>
      <c r="AD34" s="20">
        <f>SUM(I35:W35)</f>
        <v>0</v>
      </c>
      <c r="AE34" s="8"/>
      <c r="AF34" s="44" t="s">
        <v>10</v>
      </c>
      <c r="AG34" s="87" t="str">
        <f>IF($AE$35=1,$G$34,IF($AE$38=1,$G$37,IF($AE$41=1,$G$40," ")))</f>
        <v>Sieger</v>
      </c>
      <c r="AH34" s="17"/>
      <c r="AI34" s="17"/>
      <c r="AJ34" s="43"/>
      <c r="AK34" s="17"/>
      <c r="AL34" s="43"/>
      <c r="AM34" s="17"/>
      <c r="AN34" s="12"/>
      <c r="AO34" s="6"/>
      <c r="AP34" s="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ht="13.5" thickBot="1">
      <c r="A35" s="5"/>
      <c r="B35" s="5"/>
      <c r="C35" s="5"/>
      <c r="D35" s="15"/>
      <c r="E35" s="114"/>
      <c r="F35" s="35"/>
      <c r="G35" s="93" t="s">
        <v>36</v>
      </c>
      <c r="H35" s="14"/>
      <c r="I35" s="36"/>
      <c r="J35" s="37"/>
      <c r="K35" s="37"/>
      <c r="L35" s="37"/>
      <c r="M35" s="38"/>
      <c r="N35" s="104"/>
      <c r="O35" s="105"/>
      <c r="P35" s="105"/>
      <c r="Q35" s="105"/>
      <c r="R35" s="106"/>
      <c r="S35" s="104"/>
      <c r="T35" s="105"/>
      <c r="U35" s="105"/>
      <c r="V35" s="105"/>
      <c r="W35" s="106"/>
      <c r="X35" s="77">
        <f>X99</f>
        <v>0</v>
      </c>
      <c r="Y35" s="13"/>
      <c r="Z35" s="76">
        <f>Y34-AA34</f>
        <v>0</v>
      </c>
      <c r="AA35" s="14"/>
      <c r="AB35" s="13"/>
      <c r="AC35" s="76">
        <f>AB34-AD34</f>
        <v>0</v>
      </c>
      <c r="AD35" s="14"/>
      <c r="AE35" s="84">
        <f>RANK(AE33,($AE$33,$AE$36,$AE$39),0)</f>
        <v>1</v>
      </c>
      <c r="AF35" s="13"/>
      <c r="AG35" s="40"/>
      <c r="AH35" s="17"/>
      <c r="AI35" s="90" t="str">
        <f>$AG$22</f>
        <v> </v>
      </c>
      <c r="AJ35" s="43"/>
      <c r="AK35" s="92" t="s">
        <v>35</v>
      </c>
      <c r="AL35" s="43"/>
      <c r="AM35" s="90" t="str">
        <f>IF(AM32="Sieger","Verlierer",IF(AM32=AK32,AK35,AK32))</f>
        <v>Verlierer</v>
      </c>
      <c r="AN35" s="76" t="s">
        <v>19</v>
      </c>
      <c r="AO35" s="6"/>
      <c r="AP35" s="2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ht="13.5" thickBot="1">
      <c r="A36" s="5"/>
      <c r="B36" s="5"/>
      <c r="C36" s="5"/>
      <c r="D36" s="32">
        <v>18</v>
      </c>
      <c r="E36" s="92"/>
      <c r="F36" s="42"/>
      <c r="G36" s="17"/>
      <c r="H36" s="20"/>
      <c r="I36" s="12" t="s">
        <v>10</v>
      </c>
      <c r="J36" s="12" t="s">
        <v>11</v>
      </c>
      <c r="K36" s="12" t="s">
        <v>12</v>
      </c>
      <c r="L36" s="12" t="s">
        <v>13</v>
      </c>
      <c r="M36" s="12" t="s">
        <v>14</v>
      </c>
      <c r="N36" s="29"/>
      <c r="O36" s="30"/>
      <c r="P36" s="30"/>
      <c r="Q36" s="30"/>
      <c r="R36" s="31"/>
      <c r="S36" s="108" t="s">
        <v>10</v>
      </c>
      <c r="T36" s="109" t="s">
        <v>11</v>
      </c>
      <c r="U36" s="109" t="s">
        <v>12</v>
      </c>
      <c r="V36" s="109" t="s">
        <v>13</v>
      </c>
      <c r="W36" s="110" t="s">
        <v>14</v>
      </c>
      <c r="X36" s="20"/>
      <c r="Y36" s="12"/>
      <c r="Z36" s="12"/>
      <c r="AA36" s="20"/>
      <c r="AB36" s="12"/>
      <c r="AC36" s="12"/>
      <c r="AD36" s="20"/>
      <c r="AE36" s="59">
        <f>(X38*1000)+(Z38*100)+AC38</f>
        <v>0</v>
      </c>
      <c r="AF36" s="12"/>
      <c r="AG36" s="19"/>
      <c r="AH36" s="17"/>
      <c r="AI36" s="17"/>
      <c r="AJ36" s="17"/>
      <c r="AK36" s="107" t="s">
        <v>36</v>
      </c>
      <c r="AL36" s="17"/>
      <c r="AM36" s="51"/>
      <c r="AN36" s="12"/>
      <c r="AO36" s="6"/>
      <c r="AP36" s="2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ht="12.75">
      <c r="A37" s="5"/>
      <c r="B37" s="5"/>
      <c r="C37" s="5"/>
      <c r="D37" s="15"/>
      <c r="E37" s="114"/>
      <c r="F37" s="44">
        <v>2</v>
      </c>
      <c r="G37" s="91"/>
      <c r="H37" s="33" t="s">
        <v>5</v>
      </c>
      <c r="I37" s="55">
        <f>N35</f>
        <v>0</v>
      </c>
      <c r="J37" s="55">
        <f>O35</f>
        <v>0</v>
      </c>
      <c r="K37" s="55">
        <f>P35</f>
        <v>0</v>
      </c>
      <c r="L37" s="55">
        <f>Q35</f>
        <v>0</v>
      </c>
      <c r="M37" s="55">
        <f>R35</f>
        <v>0</v>
      </c>
      <c r="N37" s="29"/>
      <c r="O37" s="30"/>
      <c r="P37" s="30"/>
      <c r="Q37" s="30"/>
      <c r="R37" s="31"/>
      <c r="S37" s="101"/>
      <c r="T37" s="102"/>
      <c r="U37" s="102"/>
      <c r="V37" s="102"/>
      <c r="W37" s="103"/>
      <c r="X37" s="20"/>
      <c r="Y37" s="12">
        <f>Y102</f>
        <v>0</v>
      </c>
      <c r="Z37" s="12" t="s">
        <v>37</v>
      </c>
      <c r="AA37" s="20">
        <f>AA102</f>
        <v>0</v>
      </c>
      <c r="AB37" s="12">
        <f>SUM(I37:W37)</f>
        <v>0</v>
      </c>
      <c r="AC37" s="12" t="s">
        <v>37</v>
      </c>
      <c r="AD37" s="20">
        <f>SUM(I38:W38)</f>
        <v>0</v>
      </c>
      <c r="AE37" s="8"/>
      <c r="AF37" s="44" t="s">
        <v>11</v>
      </c>
      <c r="AG37" s="87" t="str">
        <f>IF($AE$35=2,$G$34,IF($AE$38=2,$G$37,IF($AE$41=2,$G$40," ")))</f>
        <v> </v>
      </c>
      <c r="AH37" s="17"/>
      <c r="AI37" s="17"/>
      <c r="AJ37" s="17"/>
      <c r="AK37" s="17"/>
      <c r="AL37" s="17"/>
      <c r="AM37" s="17"/>
      <c r="AN37" s="12"/>
      <c r="AO37" s="6"/>
      <c r="AP37" s="2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3.5" thickBot="1">
      <c r="A38" s="5"/>
      <c r="B38" s="5"/>
      <c r="C38" s="5"/>
      <c r="D38" s="15"/>
      <c r="E38" s="18"/>
      <c r="F38" s="13"/>
      <c r="G38" s="112"/>
      <c r="H38" s="14"/>
      <c r="I38" s="56">
        <f>N34</f>
        <v>0</v>
      </c>
      <c r="J38" s="57">
        <f>O34</f>
        <v>0</v>
      </c>
      <c r="K38" s="57">
        <f>P34</f>
        <v>0</v>
      </c>
      <c r="L38" s="57">
        <f>Q34</f>
        <v>0</v>
      </c>
      <c r="M38" s="58">
        <f>R34</f>
        <v>0</v>
      </c>
      <c r="N38" s="36"/>
      <c r="O38" s="37"/>
      <c r="P38" s="37"/>
      <c r="Q38" s="37"/>
      <c r="R38" s="38"/>
      <c r="S38" s="104"/>
      <c r="T38" s="105"/>
      <c r="U38" s="105"/>
      <c r="V38" s="105"/>
      <c r="W38" s="106"/>
      <c r="X38" s="77">
        <f>X102</f>
        <v>0</v>
      </c>
      <c r="Y38" s="13"/>
      <c r="Z38" s="76">
        <f>Y37-AA37</f>
        <v>0</v>
      </c>
      <c r="AA38" s="14"/>
      <c r="AB38" s="13"/>
      <c r="AC38" s="76">
        <f>AB37-AD37</f>
        <v>0</v>
      </c>
      <c r="AD38" s="14"/>
      <c r="AE38" s="84">
        <f>RANK(AE36,($AE$33,$AE$36,$AE$39),0)</f>
        <v>1</v>
      </c>
      <c r="AF38" s="13"/>
      <c r="AG38" s="40"/>
      <c r="AH38" s="17"/>
      <c r="AI38" s="90" t="str">
        <f>$AG$31</f>
        <v> </v>
      </c>
      <c r="AJ38" s="17"/>
      <c r="AK38" s="90" t="str">
        <f>IF(AK32="Sieger","Verlierer",IF(AK32=AI32,AI35,AI32))</f>
        <v>Verlierer</v>
      </c>
      <c r="AL38" s="17"/>
      <c r="AM38" s="92" t="s">
        <v>35</v>
      </c>
      <c r="AN38" s="76" t="s">
        <v>20</v>
      </c>
      <c r="AO38" s="6"/>
      <c r="AP38" s="2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ht="12.75">
      <c r="A39" s="5"/>
      <c r="B39" s="5"/>
      <c r="C39" s="5"/>
      <c r="D39" s="15"/>
      <c r="E39" s="18"/>
      <c r="F39" s="12"/>
      <c r="G39" s="17"/>
      <c r="H39" s="20"/>
      <c r="I39" s="12" t="s">
        <v>10</v>
      </c>
      <c r="J39" s="12" t="s">
        <v>11</v>
      </c>
      <c r="K39" s="12" t="s">
        <v>12</v>
      </c>
      <c r="L39" s="12" t="s">
        <v>13</v>
      </c>
      <c r="M39" s="46" t="s">
        <v>14</v>
      </c>
      <c r="N39" s="12" t="s">
        <v>10</v>
      </c>
      <c r="O39" s="12" t="s">
        <v>11</v>
      </c>
      <c r="P39" s="12" t="s">
        <v>12</v>
      </c>
      <c r="Q39" s="12" t="s">
        <v>13</v>
      </c>
      <c r="R39" s="12" t="s">
        <v>14</v>
      </c>
      <c r="S39" s="29"/>
      <c r="T39" s="30"/>
      <c r="U39" s="30"/>
      <c r="V39" s="30"/>
      <c r="W39" s="31"/>
      <c r="X39" s="20"/>
      <c r="Y39" s="12"/>
      <c r="Z39" s="12"/>
      <c r="AA39" s="20"/>
      <c r="AB39" s="12"/>
      <c r="AC39" s="12"/>
      <c r="AD39" s="20"/>
      <c r="AE39" s="59">
        <f>(X41*1000)+(Z41*100)+AC41</f>
        <v>0</v>
      </c>
      <c r="AF39" s="12"/>
      <c r="AG39" s="19"/>
      <c r="AH39" s="17"/>
      <c r="AI39" s="17"/>
      <c r="AJ39" s="43"/>
      <c r="AK39" s="17"/>
      <c r="AL39" s="43"/>
      <c r="AM39" s="107" t="s">
        <v>36</v>
      </c>
      <c r="AN39" s="12"/>
      <c r="AO39" s="6"/>
      <c r="AP39" s="2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ht="13.5" thickBot="1">
      <c r="A40" s="5"/>
      <c r="B40" s="5"/>
      <c r="C40" s="5"/>
      <c r="D40" s="32">
        <v>10</v>
      </c>
      <c r="E40" s="92"/>
      <c r="F40" s="12"/>
      <c r="G40" s="91" t="s">
        <v>35</v>
      </c>
      <c r="H40" s="33" t="s">
        <v>6</v>
      </c>
      <c r="I40" s="55">
        <f>S35</f>
        <v>0</v>
      </c>
      <c r="J40" s="55">
        <f>T35</f>
        <v>0</v>
      </c>
      <c r="K40" s="55">
        <f>U35</f>
        <v>0</v>
      </c>
      <c r="L40" s="55">
        <f>V35</f>
        <v>0</v>
      </c>
      <c r="M40" s="59">
        <f>W35</f>
        <v>0</v>
      </c>
      <c r="N40" s="55">
        <f>S38</f>
        <v>0</v>
      </c>
      <c r="O40" s="55">
        <f>T38</f>
        <v>0</v>
      </c>
      <c r="P40" s="55">
        <f>U38</f>
        <v>0</v>
      </c>
      <c r="Q40" s="55">
        <f>V38</f>
        <v>0</v>
      </c>
      <c r="R40" s="55">
        <f>W38</f>
        <v>0</v>
      </c>
      <c r="S40" s="29"/>
      <c r="T40" s="30"/>
      <c r="U40" s="30"/>
      <c r="V40" s="30"/>
      <c r="W40" s="31"/>
      <c r="X40" s="20"/>
      <c r="Y40" s="12">
        <f>Y105</f>
        <v>0</v>
      </c>
      <c r="Z40" s="12" t="s">
        <v>37</v>
      </c>
      <c r="AA40" s="20">
        <f>AA105</f>
        <v>0</v>
      </c>
      <c r="AB40" s="12">
        <f>SUM(I40:W40)</f>
        <v>0</v>
      </c>
      <c r="AC40" s="12" t="s">
        <v>37</v>
      </c>
      <c r="AD40" s="20">
        <f>SUM(I41:W41)</f>
        <v>0</v>
      </c>
      <c r="AE40" s="8"/>
      <c r="AF40" s="44" t="s">
        <v>12</v>
      </c>
      <c r="AG40" s="87" t="str">
        <f>IF($AE$35=3,$G$34,IF($AE$38=3,$G$37,IF($AE$41=3,$G$40," ")))</f>
        <v> </v>
      </c>
      <c r="AH40" s="17"/>
      <c r="AI40" s="18"/>
      <c r="AJ40" s="43"/>
      <c r="AK40" s="17"/>
      <c r="AL40" s="43"/>
      <c r="AM40" s="17"/>
      <c r="AN40" s="12"/>
      <c r="AO40" s="6"/>
      <c r="AP40" s="2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13.5" thickBot="1">
      <c r="A41" s="5"/>
      <c r="B41" s="5"/>
      <c r="C41" s="5"/>
      <c r="D41" s="15"/>
      <c r="E41" s="114"/>
      <c r="F41" s="47"/>
      <c r="G41" s="94" t="s">
        <v>36</v>
      </c>
      <c r="H41" s="24"/>
      <c r="I41" s="60">
        <f>S34</f>
        <v>0</v>
      </c>
      <c r="J41" s="61">
        <f>T34</f>
        <v>0</v>
      </c>
      <c r="K41" s="61">
        <f>U34</f>
        <v>0</v>
      </c>
      <c r="L41" s="61">
        <f>V34</f>
        <v>0</v>
      </c>
      <c r="M41" s="62">
        <f>W34</f>
        <v>0</v>
      </c>
      <c r="N41" s="60">
        <f>S37</f>
        <v>0</v>
      </c>
      <c r="O41" s="61">
        <f>T37</f>
        <v>0</v>
      </c>
      <c r="P41" s="61">
        <f>U37</f>
        <v>0</v>
      </c>
      <c r="Q41" s="61">
        <f>V37</f>
        <v>0</v>
      </c>
      <c r="R41" s="62">
        <f>W37</f>
        <v>0</v>
      </c>
      <c r="S41" s="48"/>
      <c r="T41" s="49"/>
      <c r="U41" s="49"/>
      <c r="V41" s="49"/>
      <c r="W41" s="50"/>
      <c r="X41" s="78">
        <f>X105</f>
        <v>0</v>
      </c>
      <c r="Y41" s="22"/>
      <c r="Z41" s="26">
        <f>Y40-AA40</f>
        <v>0</v>
      </c>
      <c r="AA41" s="24"/>
      <c r="AB41" s="22"/>
      <c r="AC41" s="26">
        <f>AB40-AD40</f>
        <v>0</v>
      </c>
      <c r="AD41" s="24"/>
      <c r="AE41" s="86">
        <f>RANK(AE39,($AE$33,$AE$36,$AE$39),0)</f>
        <v>1</v>
      </c>
      <c r="AF41" s="22"/>
      <c r="AG41" s="28"/>
      <c r="AH41" s="41"/>
      <c r="AI41" s="90" t="str">
        <f>$AG$40</f>
        <v> </v>
      </c>
      <c r="AJ41" s="43"/>
      <c r="AK41" s="90" t="str">
        <f>IF(AK35="Sieger","Verlierer",IF(AK35=AI38,AI41,AI38))</f>
        <v>Verlierer</v>
      </c>
      <c r="AL41" s="43"/>
      <c r="AM41" s="90" t="str">
        <f>IF(AM38="Sieger","Verlierer",IF(AM38=AK38,AK41,AK38))</f>
        <v>Verlierer</v>
      </c>
      <c r="AN41" s="76" t="s">
        <v>21</v>
      </c>
      <c r="AO41" s="6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14.25" thickBot="1" thickTop="1">
      <c r="A42" s="5"/>
      <c r="B42" s="5"/>
      <c r="C42" s="5"/>
      <c r="D42" s="32">
        <v>15</v>
      </c>
      <c r="E42" s="92"/>
      <c r="F42" s="42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2"/>
      <c r="AH42" s="17"/>
      <c r="AI42" s="17"/>
      <c r="AJ42" s="17"/>
      <c r="AK42" s="17"/>
      <c r="AL42" s="17"/>
      <c r="AM42" s="17"/>
      <c r="AN42" s="12"/>
      <c r="AO42" s="6"/>
      <c r="AP42" s="2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ht="12.75">
      <c r="A43" s="5"/>
      <c r="B43" s="5"/>
      <c r="C43" s="5"/>
      <c r="D43" s="18"/>
      <c r="E43" s="114"/>
      <c r="F43" s="12"/>
      <c r="G43" s="1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9"/>
      <c r="AH43" s="17"/>
      <c r="AI43" s="17"/>
      <c r="AJ43" s="17"/>
      <c r="AK43" s="17"/>
      <c r="AL43" s="18"/>
      <c r="AM43" s="18"/>
      <c r="AN43" s="18"/>
      <c r="AO43" s="6"/>
      <c r="AP43" s="2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2.75">
      <c r="A44" s="5"/>
      <c r="B44" s="5"/>
      <c r="C44" s="5"/>
      <c r="D44" s="18"/>
      <c r="E44" s="18"/>
      <c r="F44" s="12"/>
      <c r="G44" s="1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9"/>
      <c r="AH44" s="18"/>
      <c r="AI44" s="18"/>
      <c r="AJ44" s="18"/>
      <c r="AK44" s="18"/>
      <c r="AL44" s="18"/>
      <c r="AM44" s="18"/>
      <c r="AN44" s="18"/>
      <c r="AO44" s="9"/>
      <c r="AP44" s="10"/>
      <c r="AQ44" s="1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3.5" thickBot="1">
      <c r="A45" s="5"/>
      <c r="B45" s="5"/>
      <c r="C45" s="5"/>
      <c r="D45" s="18"/>
      <c r="E45" s="53" t="s">
        <v>22</v>
      </c>
      <c r="F45" s="22"/>
      <c r="G45" s="23"/>
      <c r="H45" s="24"/>
      <c r="I45" s="25"/>
      <c r="J45" s="22"/>
      <c r="K45" s="26" t="s">
        <v>4</v>
      </c>
      <c r="L45" s="22"/>
      <c r="M45" s="24"/>
      <c r="N45" s="25"/>
      <c r="O45" s="22"/>
      <c r="P45" s="26" t="s">
        <v>5</v>
      </c>
      <c r="Q45" s="22"/>
      <c r="R45" s="24"/>
      <c r="S45" s="25"/>
      <c r="T45" s="22"/>
      <c r="U45" s="26" t="s">
        <v>6</v>
      </c>
      <c r="V45" s="22"/>
      <c r="W45" s="24"/>
      <c r="X45" s="27" t="s">
        <v>7</v>
      </c>
      <c r="Y45" s="22"/>
      <c r="Z45" s="22" t="s">
        <v>8</v>
      </c>
      <c r="AA45" s="24"/>
      <c r="AB45" s="22"/>
      <c r="AC45" s="22" t="s">
        <v>9</v>
      </c>
      <c r="AD45" s="24"/>
      <c r="AE45" s="27" t="s">
        <v>38</v>
      </c>
      <c r="AF45" s="22"/>
      <c r="AG45" s="28"/>
      <c r="AH45" s="18"/>
      <c r="AI45" s="18"/>
      <c r="AJ45" s="18"/>
      <c r="AK45" s="18"/>
      <c r="AL45" s="18"/>
      <c r="AM45" s="18"/>
      <c r="AN45" s="18"/>
      <c r="AO45" s="9"/>
      <c r="AP45" s="10"/>
      <c r="AQ45" s="1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3.5" thickTop="1">
      <c r="A46" s="5"/>
      <c r="B46" s="5"/>
      <c r="C46" s="5"/>
      <c r="D46" s="18"/>
      <c r="E46" s="18"/>
      <c r="F46" s="12"/>
      <c r="G46" s="17"/>
      <c r="H46" s="20"/>
      <c r="I46" s="29"/>
      <c r="J46" s="30"/>
      <c r="K46" s="30"/>
      <c r="L46" s="30"/>
      <c r="M46" s="31"/>
      <c r="N46" s="108" t="s">
        <v>10</v>
      </c>
      <c r="O46" s="109" t="s">
        <v>11</v>
      </c>
      <c r="P46" s="109" t="s">
        <v>12</v>
      </c>
      <c r="Q46" s="109" t="s">
        <v>13</v>
      </c>
      <c r="R46" s="110" t="s">
        <v>14</v>
      </c>
      <c r="S46" s="108" t="s">
        <v>10</v>
      </c>
      <c r="T46" s="109" t="s">
        <v>11</v>
      </c>
      <c r="U46" s="109" t="s">
        <v>12</v>
      </c>
      <c r="V46" s="109" t="s">
        <v>13</v>
      </c>
      <c r="W46" s="110" t="s">
        <v>14</v>
      </c>
      <c r="X46" s="20"/>
      <c r="Y46" s="12"/>
      <c r="Z46" s="12"/>
      <c r="AA46" s="20"/>
      <c r="AB46" s="12"/>
      <c r="AC46" s="12"/>
      <c r="AD46" s="20"/>
      <c r="AE46" s="85">
        <f>(X48*1000)+(Z48*100)+AC48</f>
        <v>0</v>
      </c>
      <c r="AF46" s="12"/>
      <c r="AG46" s="19"/>
      <c r="AH46" s="18"/>
      <c r="AI46" s="18"/>
      <c r="AJ46" s="18"/>
      <c r="AK46" s="18"/>
      <c r="AL46" s="18"/>
      <c r="AM46" s="18"/>
      <c r="AN46" s="18"/>
      <c r="AO46" s="9"/>
      <c r="AP46" s="10"/>
      <c r="AQ46" s="1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ht="12.75">
      <c r="A47" s="5"/>
      <c r="B47" s="5"/>
      <c r="C47" s="5"/>
      <c r="D47" s="18"/>
      <c r="E47" s="53" t="s">
        <v>23</v>
      </c>
      <c r="F47" s="12"/>
      <c r="G47" s="53" t="str">
        <f>IF(G7="Sieger","Verlierer",IF(G7=E7,E9,E7))</f>
        <v>Verlierer</v>
      </c>
      <c r="H47" s="33" t="s">
        <v>4</v>
      </c>
      <c r="I47" s="29"/>
      <c r="J47" s="30"/>
      <c r="K47" s="30"/>
      <c r="L47" s="30"/>
      <c r="M47" s="31"/>
      <c r="N47" s="101"/>
      <c r="O47" s="102"/>
      <c r="P47" s="102"/>
      <c r="Q47" s="102"/>
      <c r="R47" s="103"/>
      <c r="S47" s="101"/>
      <c r="T47" s="102"/>
      <c r="U47" s="102"/>
      <c r="V47" s="102"/>
      <c r="W47" s="103"/>
      <c r="X47" s="20"/>
      <c r="Y47" s="12">
        <f>Y112</f>
        <v>0</v>
      </c>
      <c r="Z47" s="12" t="s">
        <v>37</v>
      </c>
      <c r="AA47" s="20">
        <f>AA112</f>
        <v>0</v>
      </c>
      <c r="AB47" s="12">
        <f>SUM(I47:W47)</f>
        <v>0</v>
      </c>
      <c r="AC47" s="12" t="s">
        <v>37</v>
      </c>
      <c r="AD47" s="20">
        <f>SUM(I48:W48)</f>
        <v>0</v>
      </c>
      <c r="AE47" s="88"/>
      <c r="AF47" s="44" t="s">
        <v>10</v>
      </c>
      <c r="AG47" s="87" t="str">
        <f>IF($AE$48=1,$G$47,IF($AE$51=1,$G$50,IF($AE$54=1,$G$53," ")))</f>
        <v>Verlierer</v>
      </c>
      <c r="AH47" s="18"/>
      <c r="AI47" s="18"/>
      <c r="AJ47" s="18"/>
      <c r="AK47" s="10"/>
      <c r="AL47" s="18"/>
      <c r="AM47" s="18"/>
      <c r="AN47" s="18"/>
      <c r="AO47" s="9"/>
      <c r="AP47" s="10"/>
      <c r="AQ47" s="1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13.5" thickBot="1">
      <c r="A48" s="5"/>
      <c r="B48" s="5"/>
      <c r="C48" s="5"/>
      <c r="D48" s="18"/>
      <c r="E48" s="18"/>
      <c r="F48" s="13"/>
      <c r="G48" s="45"/>
      <c r="H48" s="14"/>
      <c r="I48" s="36"/>
      <c r="J48" s="37"/>
      <c r="K48" s="37"/>
      <c r="L48" s="37"/>
      <c r="M48" s="38"/>
      <c r="N48" s="104"/>
      <c r="O48" s="105"/>
      <c r="P48" s="105"/>
      <c r="Q48" s="105"/>
      <c r="R48" s="106"/>
      <c r="S48" s="104"/>
      <c r="T48" s="105"/>
      <c r="U48" s="105"/>
      <c r="V48" s="105"/>
      <c r="W48" s="106"/>
      <c r="X48" s="77">
        <f>X112</f>
        <v>0</v>
      </c>
      <c r="Y48" s="13"/>
      <c r="Z48" s="76">
        <f>Y47-AA47</f>
        <v>0</v>
      </c>
      <c r="AA48" s="14"/>
      <c r="AB48" s="13"/>
      <c r="AC48" s="76">
        <f>AB47-AD47</f>
        <v>0</v>
      </c>
      <c r="AD48" s="14"/>
      <c r="AE48" s="89">
        <f>RANK(AE46,($AE$46,$AE$49,$AE$52),0)</f>
        <v>1</v>
      </c>
      <c r="AF48" s="13"/>
      <c r="AG48" s="40"/>
      <c r="AH48" s="41"/>
      <c r="AI48" s="53" t="str">
        <f>$AG$47</f>
        <v>Verlierer</v>
      </c>
      <c r="AJ48" s="18"/>
      <c r="AK48" s="18"/>
      <c r="AL48" s="18"/>
      <c r="AM48" s="92" t="s">
        <v>35</v>
      </c>
      <c r="AN48" s="90" t="s">
        <v>24</v>
      </c>
      <c r="AO48" s="9"/>
      <c r="AP48" s="10"/>
      <c r="AQ48" s="1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ht="12.75">
      <c r="A49" s="5"/>
      <c r="B49" s="5"/>
      <c r="C49" s="5"/>
      <c r="D49" s="18"/>
      <c r="E49" s="18"/>
      <c r="F49" s="12"/>
      <c r="G49" s="17"/>
      <c r="H49" s="20"/>
      <c r="I49" s="12" t="s">
        <v>10</v>
      </c>
      <c r="J49" s="12" t="s">
        <v>11</v>
      </c>
      <c r="K49" s="12" t="s">
        <v>12</v>
      </c>
      <c r="L49" s="12" t="s">
        <v>13</v>
      </c>
      <c r="M49" s="12" t="s">
        <v>14</v>
      </c>
      <c r="N49" s="29"/>
      <c r="O49" s="30"/>
      <c r="P49" s="30"/>
      <c r="Q49" s="30"/>
      <c r="R49" s="31"/>
      <c r="S49" s="108" t="s">
        <v>10</v>
      </c>
      <c r="T49" s="109" t="s">
        <v>11</v>
      </c>
      <c r="U49" s="109" t="s">
        <v>12</v>
      </c>
      <c r="V49" s="109" t="s">
        <v>13</v>
      </c>
      <c r="W49" s="110" t="s">
        <v>14</v>
      </c>
      <c r="X49" s="20"/>
      <c r="Y49" s="12"/>
      <c r="Z49" s="12"/>
      <c r="AA49" s="20"/>
      <c r="AB49" s="12"/>
      <c r="AC49" s="12"/>
      <c r="AD49" s="20"/>
      <c r="AE49" s="85">
        <f>(X51*1000)+(Z51*100)+AC51</f>
        <v>0</v>
      </c>
      <c r="AF49" s="12"/>
      <c r="AG49" s="19"/>
      <c r="AH49" s="18"/>
      <c r="AI49" s="34"/>
      <c r="AJ49" s="43"/>
      <c r="AK49" s="54"/>
      <c r="AL49" s="54"/>
      <c r="AM49" s="107" t="s">
        <v>36</v>
      </c>
      <c r="AN49" s="17"/>
      <c r="AO49" s="9"/>
      <c r="AP49" s="10"/>
      <c r="AQ49" s="1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ht="12.75">
      <c r="A50" s="5"/>
      <c r="B50" s="5"/>
      <c r="C50" s="5"/>
      <c r="D50" s="18"/>
      <c r="E50" s="53" t="s">
        <v>25</v>
      </c>
      <c r="F50" s="12"/>
      <c r="G50" s="53" t="str">
        <f>IF(G13="Sieger","Verlierer",IF(G13=E13,E15,E13))</f>
        <v>Verlierer</v>
      </c>
      <c r="H50" s="33" t="s">
        <v>5</v>
      </c>
      <c r="I50" s="55">
        <f>N48</f>
        <v>0</v>
      </c>
      <c r="J50" s="55">
        <f>O48</f>
        <v>0</v>
      </c>
      <c r="K50" s="55">
        <f>P48</f>
        <v>0</v>
      </c>
      <c r="L50" s="55">
        <f>Q48</f>
        <v>0</v>
      </c>
      <c r="M50" s="55">
        <f>R48</f>
        <v>0</v>
      </c>
      <c r="N50" s="29"/>
      <c r="O50" s="30"/>
      <c r="P50" s="30"/>
      <c r="Q50" s="30"/>
      <c r="R50" s="31"/>
      <c r="S50" s="101"/>
      <c r="T50" s="102"/>
      <c r="U50" s="102"/>
      <c r="V50" s="102"/>
      <c r="W50" s="103"/>
      <c r="X50" s="20"/>
      <c r="Y50" s="12">
        <f>Y115</f>
        <v>0</v>
      </c>
      <c r="Z50" s="12" t="s">
        <v>37</v>
      </c>
      <c r="AA50" s="20">
        <f>AA115</f>
        <v>0</v>
      </c>
      <c r="AB50" s="12">
        <f>SUM(I50:W50)</f>
        <v>0</v>
      </c>
      <c r="AC50" s="12" t="s">
        <v>37</v>
      </c>
      <c r="AD50" s="20">
        <f>SUM(I51:W51)</f>
        <v>0</v>
      </c>
      <c r="AE50" s="88"/>
      <c r="AF50" s="44" t="s">
        <v>11</v>
      </c>
      <c r="AG50" s="87" t="str">
        <f>IF($AE$48=2,$G$47,IF($AE$51=2,$G$50,IF($AE$54=2,$G$53," ")))</f>
        <v> </v>
      </c>
      <c r="AH50" s="18"/>
      <c r="AI50" s="18"/>
      <c r="AJ50" s="43"/>
      <c r="AK50" s="18"/>
      <c r="AL50" s="18"/>
      <c r="AM50" s="17"/>
      <c r="AN50" s="18"/>
      <c r="AO50" s="9"/>
      <c r="AP50" s="10"/>
      <c r="AQ50" s="1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ht="13.5" thickBot="1">
      <c r="A51" s="5"/>
      <c r="B51" s="5"/>
      <c r="C51" s="5"/>
      <c r="D51" s="18"/>
      <c r="E51" s="18"/>
      <c r="F51" s="13"/>
      <c r="G51" s="45"/>
      <c r="H51" s="14"/>
      <c r="I51" s="56">
        <f>N47</f>
        <v>0</v>
      </c>
      <c r="J51" s="57">
        <f>O47</f>
        <v>0</v>
      </c>
      <c r="K51" s="57">
        <f>P47</f>
        <v>0</v>
      </c>
      <c r="L51" s="57">
        <f>Q47</f>
        <v>0</v>
      </c>
      <c r="M51" s="58">
        <f>R47</f>
        <v>0</v>
      </c>
      <c r="N51" s="36"/>
      <c r="O51" s="37"/>
      <c r="P51" s="37"/>
      <c r="Q51" s="37"/>
      <c r="R51" s="38"/>
      <c r="S51" s="104"/>
      <c r="T51" s="105"/>
      <c r="U51" s="105"/>
      <c r="V51" s="105"/>
      <c r="W51" s="106"/>
      <c r="X51" s="77">
        <f>X115</f>
        <v>0</v>
      </c>
      <c r="Y51" s="13"/>
      <c r="Z51" s="76">
        <f>Y50-AA50</f>
        <v>0</v>
      </c>
      <c r="AA51" s="14"/>
      <c r="AB51" s="13"/>
      <c r="AC51" s="76">
        <f>AB50-AD50</f>
        <v>0</v>
      </c>
      <c r="AD51" s="14"/>
      <c r="AE51" s="89">
        <f>RANK(AE49,($AE$46,$AE$49,$AE$52),0)</f>
        <v>1</v>
      </c>
      <c r="AF51" s="13"/>
      <c r="AG51" s="40"/>
      <c r="AH51" s="18"/>
      <c r="AI51" s="53" t="str">
        <f>$AG$56</f>
        <v>Verlierer</v>
      </c>
      <c r="AJ51" s="43"/>
      <c r="AK51" s="18"/>
      <c r="AL51" s="18"/>
      <c r="AM51" s="90" t="str">
        <f>IF(AM48="Sieger","Verlierer",IF(AM48=AI48,AI51,AI48))</f>
        <v>Verlierer</v>
      </c>
      <c r="AN51" s="90" t="s">
        <v>26</v>
      </c>
      <c r="AO51" s="9"/>
      <c r="AP51" s="10"/>
      <c r="AQ51" s="1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ht="12.75">
      <c r="A52" s="5"/>
      <c r="B52" s="5"/>
      <c r="C52" s="5"/>
      <c r="D52" s="18"/>
      <c r="E52" s="18"/>
      <c r="F52" s="12"/>
      <c r="G52" s="17"/>
      <c r="H52" s="20"/>
      <c r="I52" s="12" t="s">
        <v>10</v>
      </c>
      <c r="J52" s="12" t="s">
        <v>11</v>
      </c>
      <c r="K52" s="12" t="s">
        <v>12</v>
      </c>
      <c r="L52" s="12" t="s">
        <v>13</v>
      </c>
      <c r="M52" s="46" t="s">
        <v>14</v>
      </c>
      <c r="N52" s="12" t="s">
        <v>10</v>
      </c>
      <c r="O52" s="12" t="s">
        <v>11</v>
      </c>
      <c r="P52" s="12" t="s">
        <v>12</v>
      </c>
      <c r="Q52" s="12" t="s">
        <v>13</v>
      </c>
      <c r="R52" s="12" t="s">
        <v>14</v>
      </c>
      <c r="S52" s="29"/>
      <c r="T52" s="30"/>
      <c r="U52" s="30"/>
      <c r="V52" s="30"/>
      <c r="W52" s="31"/>
      <c r="X52" s="20"/>
      <c r="Y52" s="12"/>
      <c r="Z52" s="12"/>
      <c r="AA52" s="20"/>
      <c r="AB52" s="12"/>
      <c r="AC52" s="12"/>
      <c r="AD52" s="20"/>
      <c r="AE52" s="85">
        <f>(X54*1000)+(Z54*100)+AC54</f>
        <v>0</v>
      </c>
      <c r="AF52" s="12"/>
      <c r="AG52" s="19"/>
      <c r="AH52" s="18"/>
      <c r="AI52" s="34"/>
      <c r="AJ52" s="18"/>
      <c r="AK52" s="54"/>
      <c r="AL52" s="54"/>
      <c r="AM52" s="34"/>
      <c r="AN52" s="17"/>
      <c r="AO52" s="9"/>
      <c r="AP52" s="10"/>
      <c r="AQ52" s="1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ht="12.75">
      <c r="A53" s="5"/>
      <c r="B53" s="5"/>
      <c r="C53" s="5"/>
      <c r="D53" s="18"/>
      <c r="E53" s="53" t="s">
        <v>27</v>
      </c>
      <c r="F53" s="12"/>
      <c r="G53" s="53" t="str">
        <f>IF(G19="Sieger","Verlierer",IF(G19=E19,E21,E19))</f>
        <v>Verlierer</v>
      </c>
      <c r="H53" s="33" t="s">
        <v>6</v>
      </c>
      <c r="I53" s="55">
        <f>S48</f>
        <v>0</v>
      </c>
      <c r="J53" s="55">
        <f>T48</f>
        <v>0</v>
      </c>
      <c r="K53" s="55">
        <f>U48</f>
        <v>0</v>
      </c>
      <c r="L53" s="55">
        <f>V48</f>
        <v>0</v>
      </c>
      <c r="M53" s="59">
        <f>W48</f>
        <v>0</v>
      </c>
      <c r="N53" s="55">
        <f>S51</f>
        <v>0</v>
      </c>
      <c r="O53" s="55">
        <f>T51</f>
        <v>0</v>
      </c>
      <c r="P53" s="55">
        <f>U51</f>
        <v>0</v>
      </c>
      <c r="Q53" s="55">
        <f>V51</f>
        <v>0</v>
      </c>
      <c r="R53" s="55">
        <f>W51</f>
        <v>0</v>
      </c>
      <c r="S53" s="29"/>
      <c r="T53" s="30"/>
      <c r="U53" s="30"/>
      <c r="V53" s="30"/>
      <c r="W53" s="31"/>
      <c r="X53" s="20"/>
      <c r="Y53" s="12">
        <f>Y118</f>
        <v>0</v>
      </c>
      <c r="Z53" s="12" t="s">
        <v>37</v>
      </c>
      <c r="AA53" s="20">
        <f>AA118</f>
        <v>0</v>
      </c>
      <c r="AB53" s="12">
        <f>SUM(I53:W53)</f>
        <v>0</v>
      </c>
      <c r="AC53" s="12" t="s">
        <v>37</v>
      </c>
      <c r="AD53" s="20">
        <f>SUM(I54:W54)</f>
        <v>0</v>
      </c>
      <c r="AE53" s="88"/>
      <c r="AF53" s="44" t="s">
        <v>12</v>
      </c>
      <c r="AG53" s="87" t="str">
        <f>IF($AE$48=3,$G$47,IF($AE$51=3,$G$50,IF($AE$54=3,$G$53," ")))</f>
        <v> </v>
      </c>
      <c r="AH53" s="18"/>
      <c r="AI53" s="18"/>
      <c r="AJ53" s="18"/>
      <c r="AK53" s="18"/>
      <c r="AL53" s="18"/>
      <c r="AM53" s="18"/>
      <c r="AN53" s="18"/>
      <c r="AO53" s="9"/>
      <c r="AP53" s="10"/>
      <c r="AQ53" s="1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ht="13.5" thickBot="1">
      <c r="A54" s="5"/>
      <c r="B54" s="5"/>
      <c r="C54" s="5"/>
      <c r="D54" s="18"/>
      <c r="E54" s="18"/>
      <c r="F54" s="22"/>
      <c r="G54" s="23"/>
      <c r="H54" s="24"/>
      <c r="I54" s="60">
        <f>S47</f>
        <v>0</v>
      </c>
      <c r="J54" s="61">
        <f>T47</f>
        <v>0</v>
      </c>
      <c r="K54" s="61">
        <f>U47</f>
        <v>0</v>
      </c>
      <c r="L54" s="61">
        <f>V47</f>
        <v>0</v>
      </c>
      <c r="M54" s="62">
        <f>W47</f>
        <v>0</v>
      </c>
      <c r="N54" s="60">
        <f>S50</f>
        <v>0</v>
      </c>
      <c r="O54" s="61">
        <f>T50</f>
        <v>0</v>
      </c>
      <c r="P54" s="61">
        <f>U50</f>
        <v>0</v>
      </c>
      <c r="Q54" s="61">
        <f>V50</f>
        <v>0</v>
      </c>
      <c r="R54" s="62">
        <f>W50</f>
        <v>0</v>
      </c>
      <c r="S54" s="48"/>
      <c r="T54" s="49"/>
      <c r="U54" s="49"/>
      <c r="V54" s="49"/>
      <c r="W54" s="50"/>
      <c r="X54" s="78">
        <f>X118</f>
        <v>0</v>
      </c>
      <c r="Y54" s="22"/>
      <c r="Z54" s="26">
        <f>Y53-AA53</f>
        <v>0</v>
      </c>
      <c r="AA54" s="24"/>
      <c r="AB54" s="22"/>
      <c r="AC54" s="26">
        <f>AB53-AD53</f>
        <v>0</v>
      </c>
      <c r="AD54" s="24"/>
      <c r="AE54" s="86">
        <f>RANK(AE52,($AE$46,$AE$49,$AE$52),0)</f>
        <v>1</v>
      </c>
      <c r="AF54" s="22"/>
      <c r="AG54" s="28"/>
      <c r="AH54" s="18"/>
      <c r="AI54" s="53" t="str">
        <f>$AG$50</f>
        <v> </v>
      </c>
      <c r="AJ54" s="18"/>
      <c r="AK54" s="18"/>
      <c r="AL54" s="18"/>
      <c r="AM54" s="92" t="s">
        <v>35</v>
      </c>
      <c r="AN54" s="90" t="s">
        <v>28</v>
      </c>
      <c r="AO54" s="9"/>
      <c r="AP54" s="10"/>
      <c r="AQ54" s="1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ht="13.5" thickTop="1">
      <c r="A55" s="5"/>
      <c r="B55" s="5"/>
      <c r="C55" s="5"/>
      <c r="D55" s="18"/>
      <c r="E55" s="18"/>
      <c r="F55" s="12"/>
      <c r="G55" s="17"/>
      <c r="H55" s="20"/>
      <c r="I55" s="29"/>
      <c r="J55" s="30"/>
      <c r="K55" s="30"/>
      <c r="L55" s="30"/>
      <c r="M55" s="31"/>
      <c r="N55" s="108" t="s">
        <v>10</v>
      </c>
      <c r="O55" s="109" t="s">
        <v>11</v>
      </c>
      <c r="P55" s="109" t="s">
        <v>12</v>
      </c>
      <c r="Q55" s="109" t="s">
        <v>13</v>
      </c>
      <c r="R55" s="110" t="s">
        <v>14</v>
      </c>
      <c r="S55" s="108" t="s">
        <v>10</v>
      </c>
      <c r="T55" s="109" t="s">
        <v>11</v>
      </c>
      <c r="U55" s="109" t="s">
        <v>12</v>
      </c>
      <c r="V55" s="109" t="s">
        <v>13</v>
      </c>
      <c r="W55" s="110" t="s">
        <v>14</v>
      </c>
      <c r="X55" s="20"/>
      <c r="Y55" s="12"/>
      <c r="Z55" s="12"/>
      <c r="AA55" s="20"/>
      <c r="AB55" s="12"/>
      <c r="AC55" s="12"/>
      <c r="AD55" s="20"/>
      <c r="AE55" s="85">
        <f>(X57*1000)+(Z57*100)+AC57</f>
        <v>0</v>
      </c>
      <c r="AF55" s="12"/>
      <c r="AG55" s="19"/>
      <c r="AH55" s="18"/>
      <c r="AI55" s="34"/>
      <c r="AJ55" s="43"/>
      <c r="AK55" s="54"/>
      <c r="AL55" s="54"/>
      <c r="AM55" s="107" t="s">
        <v>36</v>
      </c>
      <c r="AN55" s="17"/>
      <c r="AO55" s="9"/>
      <c r="AP55" s="10"/>
      <c r="AQ55" s="1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ht="12.75">
      <c r="A56" s="5"/>
      <c r="B56" s="5"/>
      <c r="C56" s="5"/>
      <c r="D56" s="18"/>
      <c r="E56" s="53" t="s">
        <v>29</v>
      </c>
      <c r="F56" s="12"/>
      <c r="G56" s="53" t="str">
        <f>IF(G25="Sieger","Verlierer",IF(G25=E25,E27,E25))</f>
        <v>Verlierer</v>
      </c>
      <c r="H56" s="33" t="s">
        <v>4</v>
      </c>
      <c r="I56" s="29"/>
      <c r="J56" s="30"/>
      <c r="K56" s="30"/>
      <c r="L56" s="30"/>
      <c r="M56" s="31"/>
      <c r="N56" s="95"/>
      <c r="O56" s="96"/>
      <c r="P56" s="96"/>
      <c r="Q56" s="96"/>
      <c r="R56" s="97"/>
      <c r="S56" s="95"/>
      <c r="T56" s="96"/>
      <c r="U56" s="96"/>
      <c r="V56" s="96"/>
      <c r="W56" s="97"/>
      <c r="X56" s="20"/>
      <c r="Y56" s="12">
        <f>Y121</f>
        <v>0</v>
      </c>
      <c r="Z56" s="12" t="s">
        <v>37</v>
      </c>
      <c r="AA56" s="20">
        <f>AA121</f>
        <v>0</v>
      </c>
      <c r="AB56" s="12">
        <f>SUM(I56:W56)</f>
        <v>0</v>
      </c>
      <c r="AC56" s="12" t="s">
        <v>37</v>
      </c>
      <c r="AD56" s="20">
        <f>SUM(I57:W57)</f>
        <v>0</v>
      </c>
      <c r="AE56" s="88"/>
      <c r="AF56" s="44" t="s">
        <v>10</v>
      </c>
      <c r="AG56" s="87" t="str">
        <f>IF($AE$57=1,$G$56,IF($AE$60=1,$G$59,IF($AE$63=1,$G$62," ")))</f>
        <v>Verlierer</v>
      </c>
      <c r="AH56" s="18"/>
      <c r="AI56" s="18"/>
      <c r="AJ56" s="43"/>
      <c r="AK56" s="18"/>
      <c r="AL56" s="18"/>
      <c r="AM56" s="17"/>
      <c r="AN56" s="18"/>
      <c r="AO56" s="9"/>
      <c r="AP56" s="10"/>
      <c r="AQ56" s="1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13.5" thickBot="1">
      <c r="A57" s="5"/>
      <c r="B57" s="5"/>
      <c r="C57" s="5"/>
      <c r="D57" s="18"/>
      <c r="E57" s="18"/>
      <c r="F57" s="13"/>
      <c r="G57" s="45"/>
      <c r="H57" s="14"/>
      <c r="I57" s="36"/>
      <c r="J57" s="37"/>
      <c r="K57" s="37"/>
      <c r="L57" s="37"/>
      <c r="M57" s="38"/>
      <c r="N57" s="98"/>
      <c r="O57" s="99"/>
      <c r="P57" s="99"/>
      <c r="Q57" s="99"/>
      <c r="R57" s="100"/>
      <c r="S57" s="98"/>
      <c r="T57" s="99"/>
      <c r="U57" s="99"/>
      <c r="V57" s="99"/>
      <c r="W57" s="100"/>
      <c r="X57" s="77">
        <f>X121</f>
        <v>0</v>
      </c>
      <c r="Y57" s="13"/>
      <c r="Z57" s="76">
        <f>Y56-AA56</f>
        <v>0</v>
      </c>
      <c r="AA57" s="14"/>
      <c r="AB57" s="13"/>
      <c r="AC57" s="76">
        <f>AB56-AD56</f>
        <v>0</v>
      </c>
      <c r="AD57" s="14"/>
      <c r="AE57" s="89">
        <f>RANK(AE55,($AE$55,$AE$58,$AE$61),0)</f>
        <v>1</v>
      </c>
      <c r="AF57" s="13"/>
      <c r="AG57" s="40"/>
      <c r="AH57" s="18"/>
      <c r="AI57" s="53" t="str">
        <f>$AG$59</f>
        <v> </v>
      </c>
      <c r="AJ57" s="43"/>
      <c r="AK57" s="18"/>
      <c r="AL57" s="18"/>
      <c r="AM57" s="90" t="str">
        <f>IF(AM54="Sieger","Verlierer",IF(AM54=AI54,AI57,AI54))</f>
        <v>Verlierer</v>
      </c>
      <c r="AN57" s="90" t="s">
        <v>30</v>
      </c>
      <c r="AO57" s="9"/>
      <c r="AP57" s="10"/>
      <c r="AQ57" s="1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ht="12.75">
      <c r="A58" s="5"/>
      <c r="B58" s="5"/>
      <c r="C58" s="5"/>
      <c r="D58" s="18"/>
      <c r="E58" s="18"/>
      <c r="F58" s="12"/>
      <c r="G58" s="17"/>
      <c r="H58" s="20"/>
      <c r="I58" s="12" t="s">
        <v>10</v>
      </c>
      <c r="J58" s="12" t="s">
        <v>11</v>
      </c>
      <c r="K58" s="12" t="s">
        <v>12</v>
      </c>
      <c r="L58" s="12" t="s">
        <v>13</v>
      </c>
      <c r="M58" s="12" t="s">
        <v>14</v>
      </c>
      <c r="N58" s="29"/>
      <c r="O58" s="30"/>
      <c r="P58" s="30"/>
      <c r="Q58" s="30"/>
      <c r="R58" s="31"/>
      <c r="S58" s="108" t="s">
        <v>10</v>
      </c>
      <c r="T58" s="109" t="s">
        <v>11</v>
      </c>
      <c r="U58" s="109" t="s">
        <v>12</v>
      </c>
      <c r="V58" s="109" t="s">
        <v>13</v>
      </c>
      <c r="W58" s="110" t="s">
        <v>14</v>
      </c>
      <c r="X58" s="20"/>
      <c r="Y58" s="12"/>
      <c r="Z58" s="12"/>
      <c r="AA58" s="20"/>
      <c r="AB58" s="12"/>
      <c r="AC58" s="12"/>
      <c r="AD58" s="20"/>
      <c r="AE58" s="85">
        <f>(X60*1000)+(Z60*100)+AC60</f>
        <v>0</v>
      </c>
      <c r="AF58" s="12"/>
      <c r="AG58" s="19"/>
      <c r="AH58" s="18"/>
      <c r="AI58" s="34"/>
      <c r="AJ58" s="18"/>
      <c r="AK58" s="54"/>
      <c r="AL58" s="54"/>
      <c r="AM58" s="34"/>
      <c r="AN58" s="17"/>
      <c r="AO58" s="9"/>
      <c r="AP58" s="10"/>
      <c r="AQ58" s="1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2.75">
      <c r="A59" s="5"/>
      <c r="B59" s="5"/>
      <c r="C59" s="5"/>
      <c r="D59" s="18"/>
      <c r="E59" s="53" t="s">
        <v>31</v>
      </c>
      <c r="F59" s="12"/>
      <c r="G59" s="53" t="str">
        <f>IF(G34="Sieger","Verlierer",IF(G34=E34,E36,E34))</f>
        <v>Verlierer</v>
      </c>
      <c r="H59" s="33" t="s">
        <v>5</v>
      </c>
      <c r="I59" s="55">
        <f>N57</f>
        <v>0</v>
      </c>
      <c r="J59" s="55">
        <f>O57</f>
        <v>0</v>
      </c>
      <c r="K59" s="55">
        <f>P57</f>
        <v>0</v>
      </c>
      <c r="L59" s="55">
        <f>Q57</f>
        <v>0</v>
      </c>
      <c r="M59" s="55">
        <f>R57</f>
        <v>0</v>
      </c>
      <c r="N59" s="29"/>
      <c r="O59" s="30"/>
      <c r="P59" s="30"/>
      <c r="Q59" s="30"/>
      <c r="R59" s="31"/>
      <c r="S59" s="95"/>
      <c r="T59" s="96"/>
      <c r="U59" s="96"/>
      <c r="V59" s="96"/>
      <c r="W59" s="97"/>
      <c r="X59" s="20"/>
      <c r="Y59" s="12">
        <f>Y124</f>
        <v>0</v>
      </c>
      <c r="Z59" s="12" t="s">
        <v>37</v>
      </c>
      <c r="AA59" s="20">
        <f>AA124</f>
        <v>0</v>
      </c>
      <c r="AB59" s="12">
        <f>SUM(I59:W59)</f>
        <v>0</v>
      </c>
      <c r="AC59" s="12" t="s">
        <v>37</v>
      </c>
      <c r="AD59" s="20">
        <f>SUM(I60:W60)</f>
        <v>0</v>
      </c>
      <c r="AE59" s="88"/>
      <c r="AF59" s="44" t="s">
        <v>11</v>
      </c>
      <c r="AG59" s="87" t="str">
        <f>IF($AE$57=2,$G$56,IF($AE$60=2,$G$59,IF($AE$63=2,$G$62," ")))</f>
        <v> </v>
      </c>
      <c r="AH59" s="18"/>
      <c r="AI59" s="18"/>
      <c r="AJ59" s="18"/>
      <c r="AK59" s="18"/>
      <c r="AL59" s="18"/>
      <c r="AM59" s="18"/>
      <c r="AN59" s="18"/>
      <c r="AO59" s="9"/>
      <c r="AP59" s="10"/>
      <c r="AQ59" s="1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3.5" thickBot="1">
      <c r="A60" s="5"/>
      <c r="B60" s="5"/>
      <c r="C60" s="5"/>
      <c r="D60" s="18"/>
      <c r="E60" s="18"/>
      <c r="F60" s="13"/>
      <c r="G60" s="45"/>
      <c r="H60" s="14"/>
      <c r="I60" s="56">
        <f>N56</f>
        <v>0</v>
      </c>
      <c r="J60" s="57">
        <f>O56</f>
        <v>0</v>
      </c>
      <c r="K60" s="57">
        <f>P56</f>
        <v>0</v>
      </c>
      <c r="L60" s="57">
        <f>Q56</f>
        <v>0</v>
      </c>
      <c r="M60" s="58">
        <f>R56</f>
        <v>0</v>
      </c>
      <c r="N60" s="36"/>
      <c r="O60" s="37"/>
      <c r="P60" s="37"/>
      <c r="Q60" s="37"/>
      <c r="R60" s="38"/>
      <c r="S60" s="98"/>
      <c r="T60" s="99"/>
      <c r="U60" s="99"/>
      <c r="V60" s="99"/>
      <c r="W60" s="100"/>
      <c r="X60" s="77">
        <f>X124</f>
        <v>0</v>
      </c>
      <c r="Y60" s="13"/>
      <c r="Z60" s="76">
        <f>Y59-AA59</f>
        <v>0</v>
      </c>
      <c r="AA60" s="14"/>
      <c r="AB60" s="13"/>
      <c r="AC60" s="76">
        <f>AB59-AD59</f>
        <v>0</v>
      </c>
      <c r="AD60" s="14"/>
      <c r="AE60" s="89">
        <f>RANK(AE58,($AE$55,$AE$58,$AE$61),0)</f>
        <v>1</v>
      </c>
      <c r="AF60" s="13"/>
      <c r="AG60" s="40"/>
      <c r="AH60" s="18"/>
      <c r="AI60" s="53" t="str">
        <f>$AG$53</f>
        <v> </v>
      </c>
      <c r="AJ60" s="18"/>
      <c r="AK60" s="18"/>
      <c r="AL60" s="18"/>
      <c r="AM60" s="92" t="s">
        <v>35</v>
      </c>
      <c r="AN60" s="90" t="s">
        <v>32</v>
      </c>
      <c r="AO60" s="9"/>
      <c r="AP60" s="10"/>
      <c r="AQ60" s="1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ht="12.75">
      <c r="A61" s="5"/>
      <c r="B61" s="5"/>
      <c r="C61" s="5"/>
      <c r="D61" s="18"/>
      <c r="E61" s="18"/>
      <c r="F61" s="12"/>
      <c r="G61" s="17"/>
      <c r="H61" s="20"/>
      <c r="I61" s="12" t="s">
        <v>10</v>
      </c>
      <c r="J61" s="12" t="s">
        <v>11</v>
      </c>
      <c r="K61" s="12" t="s">
        <v>12</v>
      </c>
      <c r="L61" s="12" t="s">
        <v>13</v>
      </c>
      <c r="M61" s="46" t="s">
        <v>14</v>
      </c>
      <c r="N61" s="12" t="s">
        <v>10</v>
      </c>
      <c r="O61" s="12" t="s">
        <v>11</v>
      </c>
      <c r="P61" s="12" t="s">
        <v>12</v>
      </c>
      <c r="Q61" s="12" t="s">
        <v>13</v>
      </c>
      <c r="R61" s="12" t="s">
        <v>14</v>
      </c>
      <c r="S61" s="29"/>
      <c r="T61" s="30"/>
      <c r="U61" s="30"/>
      <c r="V61" s="30"/>
      <c r="W61" s="31"/>
      <c r="X61" s="20"/>
      <c r="Y61" s="12"/>
      <c r="Z61" s="12"/>
      <c r="AA61" s="20"/>
      <c r="AB61" s="12"/>
      <c r="AC61" s="12"/>
      <c r="AD61" s="20"/>
      <c r="AE61" s="85">
        <f>(X63*1000)+(Z63*100)+AC63</f>
        <v>0</v>
      </c>
      <c r="AF61" s="12"/>
      <c r="AG61" s="19"/>
      <c r="AH61" s="18"/>
      <c r="AI61" s="34"/>
      <c r="AJ61" s="43"/>
      <c r="AK61" s="54"/>
      <c r="AL61" s="54"/>
      <c r="AM61" s="107" t="s">
        <v>36</v>
      </c>
      <c r="AN61" s="17"/>
      <c r="AO61" s="9"/>
      <c r="AP61" s="10"/>
      <c r="AQ61" s="1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12.75">
      <c r="A62" s="5"/>
      <c r="B62" s="5"/>
      <c r="C62" s="5"/>
      <c r="D62" s="18"/>
      <c r="E62" s="53" t="s">
        <v>33</v>
      </c>
      <c r="F62" s="12"/>
      <c r="G62" s="53" t="str">
        <f>IF(G40="Sieger","Verlierer",IF(G40=E40,E42,E40))</f>
        <v>Verlierer</v>
      </c>
      <c r="H62" s="33" t="s">
        <v>6</v>
      </c>
      <c r="I62" s="55">
        <f>S57</f>
        <v>0</v>
      </c>
      <c r="J62" s="55">
        <f>T57</f>
        <v>0</v>
      </c>
      <c r="K62" s="55">
        <f>U57</f>
        <v>0</v>
      </c>
      <c r="L62" s="55">
        <f>V57</f>
        <v>0</v>
      </c>
      <c r="M62" s="59">
        <f>W57</f>
        <v>0</v>
      </c>
      <c r="N62" s="55">
        <f>S60</f>
        <v>0</v>
      </c>
      <c r="O62" s="55">
        <f>T60</f>
        <v>0</v>
      </c>
      <c r="P62" s="55">
        <f>U60</f>
        <v>0</v>
      </c>
      <c r="Q62" s="55">
        <f>V60</f>
        <v>0</v>
      </c>
      <c r="R62" s="55">
        <f>W60</f>
        <v>0</v>
      </c>
      <c r="S62" s="29"/>
      <c r="T62" s="30"/>
      <c r="U62" s="30"/>
      <c r="V62" s="30"/>
      <c r="W62" s="31"/>
      <c r="X62" s="20"/>
      <c r="Y62" s="12">
        <f>Y127</f>
        <v>0</v>
      </c>
      <c r="Z62" s="12" t="s">
        <v>37</v>
      </c>
      <c r="AA62" s="20">
        <f>AA127</f>
        <v>0</v>
      </c>
      <c r="AB62" s="12">
        <f>SUM(I62:W62)</f>
        <v>0</v>
      </c>
      <c r="AC62" s="12" t="s">
        <v>37</v>
      </c>
      <c r="AD62" s="20">
        <f>SUM(I63:W63)</f>
        <v>0</v>
      </c>
      <c r="AE62" s="88"/>
      <c r="AF62" s="44" t="s">
        <v>12</v>
      </c>
      <c r="AG62" s="87" t="str">
        <f>IF($AE$57=3,$G$56,IF($AE$60=3,$G$59,IF($AE$63=3,$G$62," ")))</f>
        <v> </v>
      </c>
      <c r="AH62" s="18"/>
      <c r="AI62" s="18"/>
      <c r="AJ62" s="43"/>
      <c r="AK62" s="18"/>
      <c r="AL62" s="18"/>
      <c r="AM62" s="17"/>
      <c r="AN62" s="18"/>
      <c r="AO62" s="9"/>
      <c r="AP62" s="10"/>
      <c r="AQ62" s="1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ht="13.5" thickBot="1">
      <c r="A63" s="5"/>
      <c r="B63" s="5"/>
      <c r="C63" s="5"/>
      <c r="D63" s="18"/>
      <c r="E63" s="18"/>
      <c r="F63" s="22"/>
      <c r="G63" s="23"/>
      <c r="H63" s="24"/>
      <c r="I63" s="60">
        <f>S56</f>
        <v>0</v>
      </c>
      <c r="J63" s="61">
        <f>T56</f>
        <v>0</v>
      </c>
      <c r="K63" s="61">
        <f>U56</f>
        <v>0</v>
      </c>
      <c r="L63" s="61">
        <f>V56</f>
        <v>0</v>
      </c>
      <c r="M63" s="62">
        <f>W56</f>
        <v>0</v>
      </c>
      <c r="N63" s="60">
        <f>S59</f>
        <v>0</v>
      </c>
      <c r="O63" s="61">
        <f>T59</f>
        <v>0</v>
      </c>
      <c r="P63" s="61">
        <f>U59</f>
        <v>0</v>
      </c>
      <c r="Q63" s="61">
        <f>V59</f>
        <v>0</v>
      </c>
      <c r="R63" s="62">
        <f>W59</f>
        <v>0</v>
      </c>
      <c r="S63" s="48"/>
      <c r="T63" s="49"/>
      <c r="U63" s="49"/>
      <c r="V63" s="49"/>
      <c r="W63" s="50"/>
      <c r="X63" s="78">
        <f>X127</f>
        <v>0</v>
      </c>
      <c r="Y63" s="22"/>
      <c r="Z63" s="26">
        <f>Y62-AA62</f>
        <v>0</v>
      </c>
      <c r="AA63" s="24"/>
      <c r="AB63" s="22"/>
      <c r="AC63" s="26">
        <f>AB62-AD62</f>
        <v>0</v>
      </c>
      <c r="AD63" s="24"/>
      <c r="AE63" s="86">
        <f>RANK(AE61,($AE$55,$AE$58,$AE$61),0)</f>
        <v>1</v>
      </c>
      <c r="AF63" s="22"/>
      <c r="AG63" s="28"/>
      <c r="AH63" s="41"/>
      <c r="AI63" s="53" t="str">
        <f>$AG$62</f>
        <v> </v>
      </c>
      <c r="AJ63" s="43"/>
      <c r="AK63" s="18"/>
      <c r="AL63" s="18"/>
      <c r="AM63" s="90" t="str">
        <f>IF(AM60="Sieger","Verlierer",IF(AM60=AI60,AI63,AI60))</f>
        <v>Verlierer</v>
      </c>
      <c r="AN63" s="90" t="s">
        <v>34</v>
      </c>
      <c r="AO63" s="9"/>
      <c r="AP63" s="10"/>
      <c r="AQ63" s="1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ht="13.5" thickTop="1">
      <c r="A64" s="5"/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34"/>
      <c r="AJ64" s="18"/>
      <c r="AK64" s="54"/>
      <c r="AL64" s="54"/>
      <c r="AM64" s="17"/>
      <c r="AN64" s="17"/>
      <c r="AO64" s="9"/>
      <c r="AP64" s="10"/>
      <c r="AQ64" s="1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4:48" ht="12.7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4"/>
      <c r="AL65" s="10"/>
      <c r="AM65" s="10"/>
      <c r="AN65" s="10"/>
      <c r="AO65" s="10"/>
      <c r="AP65" s="10"/>
      <c r="AQ65" s="11"/>
      <c r="AR65" s="11"/>
      <c r="AS65" s="11"/>
      <c r="AT65" s="11"/>
      <c r="AU65" s="11"/>
      <c r="AV65" s="11"/>
    </row>
    <row r="66" spans="4:42" ht="12.7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4:42" ht="12.7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4:42" ht="12.7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4:42" ht="12.7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4:42" ht="12.75">
      <c r="D70" s="10"/>
      <c r="E70" s="10"/>
      <c r="F70" s="10"/>
      <c r="G70" s="10"/>
      <c r="H70" s="20"/>
      <c r="I70" s="21"/>
      <c r="J70" s="12"/>
      <c r="K70" s="12"/>
      <c r="L70" s="12"/>
      <c r="M70" s="20"/>
      <c r="N70" s="21"/>
      <c r="O70" s="12"/>
      <c r="P70" s="12"/>
      <c r="Q70" s="12"/>
      <c r="R70" s="20"/>
      <c r="S70" s="21"/>
      <c r="T70" s="12"/>
      <c r="U70" s="12"/>
      <c r="V70" s="12"/>
      <c r="W70" s="20"/>
      <c r="X70" s="20"/>
      <c r="Y70" s="12"/>
      <c r="Z70" s="12"/>
      <c r="AA70" s="20"/>
      <c r="AB70" s="12"/>
      <c r="AC70" s="12"/>
      <c r="AD70" s="20"/>
      <c r="AE70" s="12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4:42" ht="13.5" thickBot="1">
      <c r="D71" s="4"/>
      <c r="E71" s="4"/>
      <c r="F71" s="4"/>
      <c r="G71" s="4"/>
      <c r="H71" s="24"/>
      <c r="I71" s="25"/>
      <c r="J71" s="22"/>
      <c r="K71" s="26" t="s">
        <v>4</v>
      </c>
      <c r="L71" s="22"/>
      <c r="M71" s="24"/>
      <c r="N71" s="25"/>
      <c r="O71" s="22"/>
      <c r="P71" s="26" t="s">
        <v>5</v>
      </c>
      <c r="Q71" s="22"/>
      <c r="R71" s="24"/>
      <c r="S71" s="25"/>
      <c r="T71" s="22"/>
      <c r="U71" s="26" t="s">
        <v>6</v>
      </c>
      <c r="V71" s="22"/>
      <c r="W71" s="24"/>
      <c r="X71" s="27" t="s">
        <v>7</v>
      </c>
      <c r="Y71" s="22"/>
      <c r="Z71" s="22" t="s">
        <v>8</v>
      </c>
      <c r="AA71" s="24"/>
      <c r="AB71" s="22"/>
      <c r="AC71" s="22" t="s">
        <v>9</v>
      </c>
      <c r="AD71" s="24"/>
      <c r="AE71" s="12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4:42" ht="13.5" thickTop="1">
      <c r="D72" s="4"/>
      <c r="E72" s="4"/>
      <c r="F72" s="4"/>
      <c r="G72" s="4"/>
      <c r="H72" s="20"/>
      <c r="I72" s="64">
        <f>SUM(I73:M73)</f>
        <v>0</v>
      </c>
      <c r="J72" s="64"/>
      <c r="K72" s="64">
        <f>SUM(I74:M74)</f>
        <v>0</v>
      </c>
      <c r="L72" s="64"/>
      <c r="M72" s="65">
        <f>IF(I72&gt;K72,1,0)</f>
        <v>0</v>
      </c>
      <c r="N72" s="64">
        <f>SUM(N73:R73)</f>
        <v>0</v>
      </c>
      <c r="O72" s="64"/>
      <c r="P72" s="64">
        <f>SUM(N74:R74)</f>
        <v>0</v>
      </c>
      <c r="Q72" s="64"/>
      <c r="R72" s="65">
        <f>IF(N72&gt;P72,1,0)</f>
        <v>0</v>
      </c>
      <c r="S72" s="64">
        <f>SUM(S73:W73)</f>
        <v>0</v>
      </c>
      <c r="T72" s="64"/>
      <c r="U72" s="64">
        <f>SUM(S74:W74)</f>
        <v>0</v>
      </c>
      <c r="V72" s="64"/>
      <c r="W72" s="65">
        <f>IF(S72&gt;U72,1,0)</f>
        <v>0</v>
      </c>
      <c r="X72" s="33">
        <f>M72+R72+W72</f>
        <v>0</v>
      </c>
      <c r="Y72" s="44">
        <f>I72+N72+S72</f>
        <v>0</v>
      </c>
      <c r="Z72" s="12"/>
      <c r="AA72" s="33">
        <f>K72+P72+U72</f>
        <v>0</v>
      </c>
      <c r="AB72" s="12"/>
      <c r="AC72" s="12"/>
      <c r="AD72" s="20"/>
      <c r="AE72" s="12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4:42" ht="12.75">
      <c r="D73" s="4"/>
      <c r="E73" s="4"/>
      <c r="F73" s="4"/>
      <c r="G73" s="4"/>
      <c r="H73" s="33" t="s">
        <v>4</v>
      </c>
      <c r="I73" s="66"/>
      <c r="J73" s="66"/>
      <c r="K73" s="66"/>
      <c r="L73" s="66"/>
      <c r="M73" s="67"/>
      <c r="N73" s="68">
        <f aca="true" t="shared" si="0" ref="N73:W73">IF(N7&gt;N8,1,0)</f>
        <v>0</v>
      </c>
      <c r="O73" s="69">
        <f t="shared" si="0"/>
        <v>0</v>
      </c>
      <c r="P73" s="69">
        <f t="shared" si="0"/>
        <v>0</v>
      </c>
      <c r="Q73" s="69">
        <f t="shared" si="0"/>
        <v>0</v>
      </c>
      <c r="R73" s="70">
        <f t="shared" si="0"/>
        <v>0</v>
      </c>
      <c r="S73" s="68">
        <f t="shared" si="0"/>
        <v>0</v>
      </c>
      <c r="T73" s="69">
        <f t="shared" si="0"/>
        <v>0</v>
      </c>
      <c r="U73" s="69">
        <f t="shared" si="0"/>
        <v>0</v>
      </c>
      <c r="V73" s="69">
        <f t="shared" si="0"/>
        <v>0</v>
      </c>
      <c r="W73" s="70">
        <f t="shared" si="0"/>
        <v>0</v>
      </c>
      <c r="X73" s="20"/>
      <c r="Y73" s="12"/>
      <c r="Z73" s="12"/>
      <c r="AA73" s="20"/>
      <c r="AB73" s="12"/>
      <c r="AC73" s="12"/>
      <c r="AD73" s="20"/>
      <c r="AE73" s="1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4:42" ht="13.5" thickBot="1">
      <c r="D74" s="4"/>
      <c r="E74" s="4"/>
      <c r="F74" s="4"/>
      <c r="G74" s="4"/>
      <c r="H74" s="14"/>
      <c r="I74" s="71"/>
      <c r="J74" s="71"/>
      <c r="K74" s="71"/>
      <c r="L74" s="71"/>
      <c r="M74" s="72"/>
      <c r="N74" s="73">
        <f aca="true" t="shared" si="1" ref="N74:W74">IF(N7&lt;N8,1,0)</f>
        <v>0</v>
      </c>
      <c r="O74" s="74">
        <f t="shared" si="1"/>
        <v>0</v>
      </c>
      <c r="P74" s="74">
        <f t="shared" si="1"/>
        <v>0</v>
      </c>
      <c r="Q74" s="74">
        <f t="shared" si="1"/>
        <v>0</v>
      </c>
      <c r="R74" s="75">
        <f t="shared" si="1"/>
        <v>0</v>
      </c>
      <c r="S74" s="73">
        <f t="shared" si="1"/>
        <v>0</v>
      </c>
      <c r="T74" s="74">
        <f t="shared" si="1"/>
        <v>0</v>
      </c>
      <c r="U74" s="74">
        <f t="shared" si="1"/>
        <v>0</v>
      </c>
      <c r="V74" s="74">
        <f t="shared" si="1"/>
        <v>0</v>
      </c>
      <c r="W74" s="75">
        <f t="shared" si="1"/>
        <v>0</v>
      </c>
      <c r="X74" s="39"/>
      <c r="Y74" s="13"/>
      <c r="Z74" s="13"/>
      <c r="AA74" s="14"/>
      <c r="AB74" s="13"/>
      <c r="AC74" s="13"/>
      <c r="AD74" s="14"/>
      <c r="AE74" s="12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4:42" ht="12.75">
      <c r="D75" s="4"/>
      <c r="E75" s="4"/>
      <c r="F75" s="4"/>
      <c r="G75" s="4"/>
      <c r="H75" s="20"/>
      <c r="I75" s="64">
        <f>SUM(I76:M76)</f>
        <v>0</v>
      </c>
      <c r="J75" s="64"/>
      <c r="K75" s="64">
        <f>SUM(I77:M77)</f>
        <v>0</v>
      </c>
      <c r="L75" s="64"/>
      <c r="M75" s="65">
        <f>IF(I75&gt;K75,1,0)</f>
        <v>0</v>
      </c>
      <c r="N75" s="64">
        <f>SUM(N76:R76)</f>
        <v>0</v>
      </c>
      <c r="O75" s="64"/>
      <c r="P75" s="64">
        <f>SUM(N77:R77)</f>
        <v>0</v>
      </c>
      <c r="Q75" s="64"/>
      <c r="R75" s="65">
        <f>IF(N75&gt;P75,1,0)</f>
        <v>0</v>
      </c>
      <c r="S75" s="64">
        <f>SUM(S76:W76)</f>
        <v>0</v>
      </c>
      <c r="T75" s="64"/>
      <c r="U75" s="64">
        <f>SUM(S77:W77)</f>
        <v>0</v>
      </c>
      <c r="V75" s="64"/>
      <c r="W75" s="65">
        <f>IF(S75&gt;U75,1,0)</f>
        <v>0</v>
      </c>
      <c r="X75" s="33">
        <f>M75+R75+W75</f>
        <v>0</v>
      </c>
      <c r="Y75" s="44">
        <f>I75+N75+S75</f>
        <v>0</v>
      </c>
      <c r="Z75" s="12"/>
      <c r="AA75" s="33">
        <f>K75+P75+U75</f>
        <v>0</v>
      </c>
      <c r="AB75" s="12"/>
      <c r="AC75" s="12"/>
      <c r="AD75" s="20"/>
      <c r="AE75" s="12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4:42" ht="12.75">
      <c r="D76" s="4"/>
      <c r="E76" s="4"/>
      <c r="F76" s="4"/>
      <c r="G76" s="4"/>
      <c r="H76" s="33" t="s">
        <v>5</v>
      </c>
      <c r="I76" s="68">
        <f>IF(I10&gt;I11,1,0)</f>
        <v>0</v>
      </c>
      <c r="J76" s="69">
        <f>IF(J10&gt;J11,1,0)</f>
        <v>0</v>
      </c>
      <c r="K76" s="69">
        <f>IF(K10&gt;K11,1,0)</f>
        <v>0</v>
      </c>
      <c r="L76" s="69">
        <f>IF(L10&gt;L11,1,0)</f>
        <v>0</v>
      </c>
      <c r="M76" s="70">
        <f>IF(M10&gt;M11,1,0)</f>
        <v>0</v>
      </c>
      <c r="N76" s="66"/>
      <c r="O76" s="66"/>
      <c r="P76" s="66"/>
      <c r="Q76" s="66"/>
      <c r="R76" s="67"/>
      <c r="S76" s="68">
        <f>IF(S10&gt;S11,1,0)</f>
        <v>0</v>
      </c>
      <c r="T76" s="69">
        <f>IF(T10&gt;T11,1,0)</f>
        <v>0</v>
      </c>
      <c r="U76" s="69">
        <f>IF(U10&gt;U11,1,0)</f>
        <v>0</v>
      </c>
      <c r="V76" s="69">
        <f>IF(V10&gt;V11,1,0)</f>
        <v>0</v>
      </c>
      <c r="W76" s="70">
        <f>IF(W10&gt;W11,1,0)</f>
        <v>0</v>
      </c>
      <c r="X76" s="20"/>
      <c r="Y76" s="12"/>
      <c r="Z76" s="12"/>
      <c r="AA76" s="20"/>
      <c r="AB76" s="12"/>
      <c r="AC76" s="12"/>
      <c r="AD76" s="20"/>
      <c r="AE76" s="12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4:42" ht="13.5" thickBot="1">
      <c r="D77" s="4"/>
      <c r="E77" s="4"/>
      <c r="F77" s="4"/>
      <c r="G77" s="4"/>
      <c r="H77" s="14"/>
      <c r="I77" s="73">
        <f>IF(I10&lt;I11,1,0)</f>
        <v>0</v>
      </c>
      <c r="J77" s="74">
        <f>IF(J10&lt;J11,1,0)</f>
        <v>0</v>
      </c>
      <c r="K77" s="74">
        <f>IF(K10&lt;K11,1,0)</f>
        <v>0</v>
      </c>
      <c r="L77" s="74">
        <f>IF(L10&lt;L11,1,0)</f>
        <v>0</v>
      </c>
      <c r="M77" s="75">
        <f>IF(M10&lt;M11,1,0)</f>
        <v>0</v>
      </c>
      <c r="N77" s="71"/>
      <c r="O77" s="71"/>
      <c r="P77" s="71"/>
      <c r="Q77" s="71"/>
      <c r="R77" s="72"/>
      <c r="S77" s="73">
        <f>IF(S10&lt;S11,1,0)</f>
        <v>0</v>
      </c>
      <c r="T77" s="74">
        <f>IF(T10&lt;T11,1,0)</f>
        <v>0</v>
      </c>
      <c r="U77" s="74">
        <f>IF(U10&lt;U11,1,0)</f>
        <v>0</v>
      </c>
      <c r="V77" s="74">
        <f>IF(V10&lt;V11,1,0)</f>
        <v>0</v>
      </c>
      <c r="W77" s="75">
        <f>IF(W10&lt;W11,1,0)</f>
        <v>0</v>
      </c>
      <c r="X77" s="39"/>
      <c r="Y77" s="13"/>
      <c r="Z77" s="13"/>
      <c r="AA77" s="14"/>
      <c r="AB77" s="13"/>
      <c r="AC77" s="13"/>
      <c r="AD77" s="14"/>
      <c r="AE77" s="12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4:42" ht="12.75">
      <c r="D78" s="4"/>
      <c r="E78" s="4"/>
      <c r="F78" s="4"/>
      <c r="G78" s="4"/>
      <c r="H78" s="20"/>
      <c r="I78" s="64">
        <f>SUM(I79:M79)</f>
        <v>0</v>
      </c>
      <c r="J78" s="64"/>
      <c r="K78" s="64">
        <f>SUM(I80:M80)</f>
        <v>0</v>
      </c>
      <c r="L78" s="64"/>
      <c r="M78" s="65">
        <f>IF(I78&gt;K78,1,0)</f>
        <v>0</v>
      </c>
      <c r="N78" s="64">
        <f>SUM(N79:R79)</f>
        <v>0</v>
      </c>
      <c r="O78" s="64"/>
      <c r="P78" s="64">
        <f>SUM(N80:R80)</f>
        <v>0</v>
      </c>
      <c r="Q78" s="64"/>
      <c r="R78" s="65">
        <f>IF(N78&gt;P78,1,0)</f>
        <v>0</v>
      </c>
      <c r="S78" s="64">
        <f>SUM(S79:W79)</f>
        <v>0</v>
      </c>
      <c r="T78" s="64"/>
      <c r="U78" s="64">
        <f>SUM(S80:W80)</f>
        <v>0</v>
      </c>
      <c r="V78" s="64"/>
      <c r="W78" s="65">
        <f>IF(S78&gt;U78,1,0)</f>
        <v>0</v>
      </c>
      <c r="X78" s="33">
        <f>M78+R78+W78</f>
        <v>0</v>
      </c>
      <c r="Y78" s="44">
        <f>I78+N78+S78</f>
        <v>0</v>
      </c>
      <c r="Z78" s="12"/>
      <c r="AA78" s="33">
        <f>K78+P78+U78</f>
        <v>0</v>
      </c>
      <c r="AB78" s="12"/>
      <c r="AC78" s="12"/>
      <c r="AD78" s="20"/>
      <c r="AE78" s="12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4:42" ht="12.75">
      <c r="D79" s="4"/>
      <c r="E79" s="4"/>
      <c r="F79" s="4"/>
      <c r="G79" s="4"/>
      <c r="H79" s="33" t="s">
        <v>6</v>
      </c>
      <c r="I79" s="68">
        <f aca="true" t="shared" si="2" ref="I79:R79">IF(I13&gt;I14,1,0)</f>
        <v>0</v>
      </c>
      <c r="J79" s="69">
        <f t="shared" si="2"/>
        <v>0</v>
      </c>
      <c r="K79" s="69">
        <f t="shared" si="2"/>
        <v>0</v>
      </c>
      <c r="L79" s="69">
        <f t="shared" si="2"/>
        <v>0</v>
      </c>
      <c r="M79" s="70">
        <f t="shared" si="2"/>
        <v>0</v>
      </c>
      <c r="N79" s="68">
        <f t="shared" si="2"/>
        <v>0</v>
      </c>
      <c r="O79" s="69">
        <f t="shared" si="2"/>
        <v>0</v>
      </c>
      <c r="P79" s="69">
        <f t="shared" si="2"/>
        <v>0</v>
      </c>
      <c r="Q79" s="69">
        <f t="shared" si="2"/>
        <v>0</v>
      </c>
      <c r="R79" s="70">
        <f t="shared" si="2"/>
        <v>0</v>
      </c>
      <c r="S79" s="66"/>
      <c r="T79" s="66"/>
      <c r="U79" s="66"/>
      <c r="V79" s="66"/>
      <c r="W79" s="67"/>
      <c r="X79" s="20"/>
      <c r="Y79" s="12"/>
      <c r="Z79" s="12"/>
      <c r="AA79" s="20"/>
      <c r="AB79" s="12"/>
      <c r="AC79" s="12"/>
      <c r="AD79" s="20"/>
      <c r="AE79" s="12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4:42" ht="13.5" thickBot="1">
      <c r="D80" s="4"/>
      <c r="E80" s="4"/>
      <c r="F80" s="4"/>
      <c r="G80" s="4"/>
      <c r="H80" s="24"/>
      <c r="I80" s="79">
        <f aca="true" t="shared" si="3" ref="I80:R80">IF(I13&lt;I14,1,0)</f>
        <v>0</v>
      </c>
      <c r="J80" s="80">
        <f t="shared" si="3"/>
        <v>0</v>
      </c>
      <c r="K80" s="80">
        <f t="shared" si="3"/>
        <v>0</v>
      </c>
      <c r="L80" s="80">
        <f t="shared" si="3"/>
        <v>0</v>
      </c>
      <c r="M80" s="81">
        <f t="shared" si="3"/>
        <v>0</v>
      </c>
      <c r="N80" s="79">
        <f t="shared" si="3"/>
        <v>0</v>
      </c>
      <c r="O80" s="80">
        <f t="shared" si="3"/>
        <v>0</v>
      </c>
      <c r="P80" s="80">
        <f t="shared" si="3"/>
        <v>0</v>
      </c>
      <c r="Q80" s="80">
        <f t="shared" si="3"/>
        <v>0</v>
      </c>
      <c r="R80" s="81">
        <f t="shared" si="3"/>
        <v>0</v>
      </c>
      <c r="S80" s="82"/>
      <c r="T80" s="82"/>
      <c r="U80" s="82"/>
      <c r="V80" s="82"/>
      <c r="W80" s="83"/>
      <c r="X80" s="27"/>
      <c r="Y80" s="22"/>
      <c r="Z80" s="22"/>
      <c r="AA80" s="24"/>
      <c r="AB80" s="22"/>
      <c r="AC80" s="22"/>
      <c r="AD80" s="24"/>
      <c r="AE80" s="12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4:42" ht="13.5" thickTop="1">
      <c r="D81" s="4"/>
      <c r="E81" s="4"/>
      <c r="F81" s="4"/>
      <c r="G81" s="4"/>
      <c r="H81" s="20"/>
      <c r="I81" s="64">
        <f>SUM(I82:M82)</f>
        <v>0</v>
      </c>
      <c r="J81" s="64"/>
      <c r="K81" s="64">
        <f>SUM(I83:M83)</f>
        <v>0</v>
      </c>
      <c r="L81" s="64"/>
      <c r="M81" s="65">
        <f>IF(I81&gt;K81,1,0)</f>
        <v>0</v>
      </c>
      <c r="N81" s="64">
        <f>SUM(N82:R82)</f>
        <v>0</v>
      </c>
      <c r="O81" s="64"/>
      <c r="P81" s="64">
        <f>SUM(N83:R83)</f>
        <v>0</v>
      </c>
      <c r="Q81" s="64"/>
      <c r="R81" s="65">
        <f>IF(N81&gt;P81,1,0)</f>
        <v>0</v>
      </c>
      <c r="S81" s="64">
        <f>SUM(S82:W82)</f>
        <v>0</v>
      </c>
      <c r="T81" s="64"/>
      <c r="U81" s="64">
        <f>SUM(S83:W83)</f>
        <v>0</v>
      </c>
      <c r="V81" s="64"/>
      <c r="W81" s="65">
        <f>IF(S81&gt;U81,1,0)</f>
        <v>0</v>
      </c>
      <c r="X81" s="33">
        <f>M81+R81+W81</f>
        <v>0</v>
      </c>
      <c r="Y81" s="44">
        <f>I81+N81+S81</f>
        <v>0</v>
      </c>
      <c r="Z81" s="12"/>
      <c r="AA81" s="33">
        <f>K81+P81+U81</f>
        <v>0</v>
      </c>
      <c r="AB81" s="12"/>
      <c r="AC81" s="12"/>
      <c r="AD81" s="20"/>
      <c r="AE81" s="12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4:42" ht="12.75">
      <c r="D82" s="4"/>
      <c r="E82" s="4"/>
      <c r="F82" s="4"/>
      <c r="G82" s="4"/>
      <c r="H82" s="33" t="s">
        <v>4</v>
      </c>
      <c r="I82" s="66"/>
      <c r="J82" s="66"/>
      <c r="K82" s="66"/>
      <c r="L82" s="66"/>
      <c r="M82" s="67"/>
      <c r="N82" s="68">
        <f aca="true" t="shared" si="4" ref="N82:W82">IF(N16&gt;N17,1,0)</f>
        <v>0</v>
      </c>
      <c r="O82" s="69">
        <f t="shared" si="4"/>
        <v>0</v>
      </c>
      <c r="P82" s="69">
        <f t="shared" si="4"/>
        <v>0</v>
      </c>
      <c r="Q82" s="69">
        <f t="shared" si="4"/>
        <v>0</v>
      </c>
      <c r="R82" s="70">
        <f t="shared" si="4"/>
        <v>0</v>
      </c>
      <c r="S82" s="68">
        <f t="shared" si="4"/>
        <v>0</v>
      </c>
      <c r="T82" s="69">
        <f t="shared" si="4"/>
        <v>0</v>
      </c>
      <c r="U82" s="69">
        <f t="shared" si="4"/>
        <v>0</v>
      </c>
      <c r="V82" s="69">
        <f t="shared" si="4"/>
        <v>0</v>
      </c>
      <c r="W82" s="70">
        <f t="shared" si="4"/>
        <v>0</v>
      </c>
      <c r="X82" s="20"/>
      <c r="Y82" s="12"/>
      <c r="Z82" s="12"/>
      <c r="AA82" s="20"/>
      <c r="AB82" s="12"/>
      <c r="AC82" s="12"/>
      <c r="AD82" s="20"/>
      <c r="AE82" s="12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4:42" ht="13.5" thickBot="1">
      <c r="D83" s="4"/>
      <c r="E83" s="4"/>
      <c r="F83" s="4"/>
      <c r="G83" s="4"/>
      <c r="H83" s="14"/>
      <c r="I83" s="71"/>
      <c r="J83" s="71"/>
      <c r="K83" s="71"/>
      <c r="L83" s="71"/>
      <c r="M83" s="72"/>
      <c r="N83" s="73">
        <f aca="true" t="shared" si="5" ref="N83:W83">IF(N16&lt;N17,1,0)</f>
        <v>0</v>
      </c>
      <c r="O83" s="74">
        <f t="shared" si="5"/>
        <v>0</v>
      </c>
      <c r="P83" s="74">
        <f t="shared" si="5"/>
        <v>0</v>
      </c>
      <c r="Q83" s="74">
        <f t="shared" si="5"/>
        <v>0</v>
      </c>
      <c r="R83" s="75">
        <f t="shared" si="5"/>
        <v>0</v>
      </c>
      <c r="S83" s="73">
        <f t="shared" si="5"/>
        <v>0</v>
      </c>
      <c r="T83" s="74">
        <f t="shared" si="5"/>
        <v>0</v>
      </c>
      <c r="U83" s="74">
        <f t="shared" si="5"/>
        <v>0</v>
      </c>
      <c r="V83" s="74">
        <f t="shared" si="5"/>
        <v>0</v>
      </c>
      <c r="W83" s="75">
        <f t="shared" si="5"/>
        <v>0</v>
      </c>
      <c r="X83" s="39"/>
      <c r="Y83" s="13"/>
      <c r="Z83" s="13"/>
      <c r="AA83" s="14"/>
      <c r="AB83" s="13"/>
      <c r="AC83" s="13"/>
      <c r="AD83" s="14"/>
      <c r="AE83" s="12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4:42" ht="12.75">
      <c r="D84" s="4"/>
      <c r="E84" s="4"/>
      <c r="F84" s="4"/>
      <c r="G84" s="4"/>
      <c r="H84" s="20"/>
      <c r="I84" s="64">
        <f>SUM(I85:M85)</f>
        <v>0</v>
      </c>
      <c r="J84" s="64"/>
      <c r="K84" s="64">
        <f>SUM(I86:M86)</f>
        <v>0</v>
      </c>
      <c r="L84" s="64"/>
      <c r="M84" s="65">
        <f>IF(I84&gt;K84,1,0)</f>
        <v>0</v>
      </c>
      <c r="N84" s="64">
        <f>SUM(N85:R85)</f>
        <v>0</v>
      </c>
      <c r="O84" s="64"/>
      <c r="P84" s="64">
        <f>SUM(N86:R86)</f>
        <v>0</v>
      </c>
      <c r="Q84" s="64"/>
      <c r="R84" s="65">
        <f>IF(N84&gt;P84,1,0)</f>
        <v>0</v>
      </c>
      <c r="S84" s="64">
        <f>SUM(S85:W85)</f>
        <v>0</v>
      </c>
      <c r="T84" s="64"/>
      <c r="U84" s="64">
        <f>SUM(S86:W86)</f>
        <v>0</v>
      </c>
      <c r="V84" s="64"/>
      <c r="W84" s="65">
        <f>IF(S84&gt;U84,1,0)</f>
        <v>0</v>
      </c>
      <c r="X84" s="33">
        <f>M84+R84+W84</f>
        <v>0</v>
      </c>
      <c r="Y84" s="44">
        <f>I84+N84+S84</f>
        <v>0</v>
      </c>
      <c r="Z84" s="12"/>
      <c r="AA84" s="33">
        <f>K84+P84+U84</f>
        <v>0</v>
      </c>
      <c r="AB84" s="12"/>
      <c r="AC84" s="12"/>
      <c r="AD84" s="20"/>
      <c r="AE84" s="12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4:42" ht="12.75">
      <c r="D85" s="4"/>
      <c r="E85" s="4"/>
      <c r="F85" s="4"/>
      <c r="G85" s="4"/>
      <c r="H85" s="33" t="s">
        <v>5</v>
      </c>
      <c r="I85" s="68">
        <f>IF(I19&gt;I20,1,0)</f>
        <v>0</v>
      </c>
      <c r="J85" s="69">
        <f>IF(J19&gt;J20,1,0)</f>
        <v>0</v>
      </c>
      <c r="K85" s="69">
        <f>IF(K19&gt;K20,1,0)</f>
        <v>0</v>
      </c>
      <c r="L85" s="69">
        <f>IF(L19&gt;L20,1,0)</f>
        <v>0</v>
      </c>
      <c r="M85" s="70">
        <f>IF(M19&gt;M20,1,0)</f>
        <v>0</v>
      </c>
      <c r="N85" s="66"/>
      <c r="O85" s="66"/>
      <c r="P85" s="66"/>
      <c r="Q85" s="66"/>
      <c r="R85" s="67"/>
      <c r="S85" s="68">
        <f>IF(S19&gt;S20,1,0)</f>
        <v>0</v>
      </c>
      <c r="T85" s="69">
        <f>IF(T19&gt;T20,1,0)</f>
        <v>0</v>
      </c>
      <c r="U85" s="69">
        <f>IF(U19&gt;U20,1,0)</f>
        <v>0</v>
      </c>
      <c r="V85" s="69">
        <f>IF(V19&gt;V20,1,0)</f>
        <v>0</v>
      </c>
      <c r="W85" s="70">
        <f>IF(W19&gt;W20,1,0)</f>
        <v>0</v>
      </c>
      <c r="X85" s="20"/>
      <c r="Y85" s="12"/>
      <c r="Z85" s="12"/>
      <c r="AA85" s="20"/>
      <c r="AB85" s="12"/>
      <c r="AC85" s="12"/>
      <c r="AD85" s="20"/>
      <c r="AE85" s="12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4:42" ht="13.5" thickBot="1">
      <c r="D86" s="4"/>
      <c r="E86" s="4"/>
      <c r="F86" s="4"/>
      <c r="G86" s="4"/>
      <c r="H86" s="14"/>
      <c r="I86" s="73">
        <f>IF(I19&lt;I20,1,0)</f>
        <v>0</v>
      </c>
      <c r="J86" s="74">
        <f>IF(J19&lt;J20,1,0)</f>
        <v>0</v>
      </c>
      <c r="K86" s="74">
        <f>IF(K19&lt;K20,1,0)</f>
        <v>0</v>
      </c>
      <c r="L86" s="74">
        <f>IF(L19&lt;L20,1,0)</f>
        <v>0</v>
      </c>
      <c r="M86" s="75">
        <f>IF(M19&lt;M20,1,0)</f>
        <v>0</v>
      </c>
      <c r="N86" s="71"/>
      <c r="O86" s="71"/>
      <c r="P86" s="71"/>
      <c r="Q86" s="71"/>
      <c r="R86" s="72"/>
      <c r="S86" s="73">
        <f>IF(S19&lt;S20,1,0)</f>
        <v>0</v>
      </c>
      <c r="T86" s="74">
        <f>IF(T19&lt;T20,1,0)</f>
        <v>0</v>
      </c>
      <c r="U86" s="74">
        <f>IF(U19&lt;U20,1,0)</f>
        <v>0</v>
      </c>
      <c r="V86" s="74">
        <f>IF(V19&lt;V20,1,0)</f>
        <v>0</v>
      </c>
      <c r="W86" s="75">
        <f>IF(W19&lt;W20,1,0)</f>
        <v>0</v>
      </c>
      <c r="X86" s="39"/>
      <c r="Y86" s="13"/>
      <c r="Z86" s="13"/>
      <c r="AA86" s="14"/>
      <c r="AB86" s="13"/>
      <c r="AC86" s="13"/>
      <c r="AD86" s="14"/>
      <c r="AE86" s="12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4:42" ht="12.75">
      <c r="D87" s="4"/>
      <c r="E87" s="4"/>
      <c r="F87" s="4"/>
      <c r="G87" s="4"/>
      <c r="H87" s="20"/>
      <c r="I87" s="64">
        <f>SUM(I88:M88)</f>
        <v>0</v>
      </c>
      <c r="J87" s="64"/>
      <c r="K87" s="64">
        <f>SUM(I89:M89)</f>
        <v>0</v>
      </c>
      <c r="L87" s="64"/>
      <c r="M87" s="65">
        <f>IF(I87&gt;K87,1,0)</f>
        <v>0</v>
      </c>
      <c r="N87" s="64">
        <f>SUM(N88:R88)</f>
        <v>0</v>
      </c>
      <c r="O87" s="64"/>
      <c r="P87" s="64">
        <f>SUM(N89:R89)</f>
        <v>0</v>
      </c>
      <c r="Q87" s="64"/>
      <c r="R87" s="65">
        <f>IF(N87&gt;P87,1,0)</f>
        <v>0</v>
      </c>
      <c r="S87" s="64">
        <f>SUM(S88:W88)</f>
        <v>0</v>
      </c>
      <c r="T87" s="64"/>
      <c r="U87" s="64">
        <f>SUM(S89:W89)</f>
        <v>0</v>
      </c>
      <c r="V87" s="64"/>
      <c r="W87" s="65">
        <f>IF(S87&gt;U87,1,0)</f>
        <v>0</v>
      </c>
      <c r="X87" s="33">
        <f>M87+R87+W87</f>
        <v>0</v>
      </c>
      <c r="Y87" s="44">
        <f>I87+N87+S87</f>
        <v>0</v>
      </c>
      <c r="Z87" s="12"/>
      <c r="AA87" s="33">
        <f>K87+P87+U87</f>
        <v>0</v>
      </c>
      <c r="AB87" s="12"/>
      <c r="AC87" s="12"/>
      <c r="AD87" s="20"/>
      <c r="AE87" s="12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4:42" ht="12.75">
      <c r="D88" s="4"/>
      <c r="E88" s="4"/>
      <c r="F88" s="4"/>
      <c r="G88" s="4"/>
      <c r="H88" s="33" t="s">
        <v>6</v>
      </c>
      <c r="I88" s="68">
        <f aca="true" t="shared" si="6" ref="I88:R88">IF(I22&gt;I23,1,0)</f>
        <v>0</v>
      </c>
      <c r="J88" s="69">
        <f t="shared" si="6"/>
        <v>0</v>
      </c>
      <c r="K88" s="69">
        <f t="shared" si="6"/>
        <v>0</v>
      </c>
      <c r="L88" s="69">
        <f t="shared" si="6"/>
        <v>0</v>
      </c>
      <c r="M88" s="70">
        <f t="shared" si="6"/>
        <v>0</v>
      </c>
      <c r="N88" s="68">
        <f t="shared" si="6"/>
        <v>0</v>
      </c>
      <c r="O88" s="69">
        <f t="shared" si="6"/>
        <v>0</v>
      </c>
      <c r="P88" s="69">
        <f t="shared" si="6"/>
        <v>0</v>
      </c>
      <c r="Q88" s="69">
        <f t="shared" si="6"/>
        <v>0</v>
      </c>
      <c r="R88" s="70">
        <f t="shared" si="6"/>
        <v>0</v>
      </c>
      <c r="S88" s="66"/>
      <c r="T88" s="66"/>
      <c r="U88" s="66"/>
      <c r="V88" s="66"/>
      <c r="W88" s="67"/>
      <c r="X88" s="20"/>
      <c r="Y88" s="12"/>
      <c r="Z88" s="12"/>
      <c r="AA88" s="20"/>
      <c r="AB88" s="12"/>
      <c r="AC88" s="12"/>
      <c r="AD88" s="20"/>
      <c r="AE88" s="12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4:42" ht="13.5" thickBot="1">
      <c r="D89" s="4"/>
      <c r="E89" s="4"/>
      <c r="F89" s="4"/>
      <c r="G89" s="4"/>
      <c r="H89" s="24"/>
      <c r="I89" s="79">
        <f aca="true" t="shared" si="7" ref="I89:R89">IF(I22&lt;I23,1,0)</f>
        <v>0</v>
      </c>
      <c r="J89" s="80">
        <f t="shared" si="7"/>
        <v>0</v>
      </c>
      <c r="K89" s="80">
        <f t="shared" si="7"/>
        <v>0</v>
      </c>
      <c r="L89" s="80">
        <f t="shared" si="7"/>
        <v>0</v>
      </c>
      <c r="M89" s="81">
        <f t="shared" si="7"/>
        <v>0</v>
      </c>
      <c r="N89" s="79">
        <f t="shared" si="7"/>
        <v>0</v>
      </c>
      <c r="O89" s="80">
        <f t="shared" si="7"/>
        <v>0</v>
      </c>
      <c r="P89" s="80">
        <f t="shared" si="7"/>
        <v>0</v>
      </c>
      <c r="Q89" s="80">
        <f t="shared" si="7"/>
        <v>0</v>
      </c>
      <c r="R89" s="81">
        <f t="shared" si="7"/>
        <v>0</v>
      </c>
      <c r="S89" s="82"/>
      <c r="T89" s="82"/>
      <c r="U89" s="82"/>
      <c r="V89" s="82"/>
      <c r="W89" s="83"/>
      <c r="X89" s="27"/>
      <c r="Y89" s="22"/>
      <c r="Z89" s="22"/>
      <c r="AA89" s="24"/>
      <c r="AB89" s="22"/>
      <c r="AC89" s="22"/>
      <c r="AD89" s="24"/>
      <c r="AE89" s="12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4:42" ht="13.5" thickTop="1">
      <c r="D90" s="4"/>
      <c r="E90" s="4"/>
      <c r="F90" s="4"/>
      <c r="G90" s="4"/>
      <c r="H90" s="20"/>
      <c r="I90" s="64">
        <f>SUM(I91:M91)</f>
        <v>0</v>
      </c>
      <c r="J90" s="64"/>
      <c r="K90" s="64">
        <f>SUM(I92:M92)</f>
        <v>0</v>
      </c>
      <c r="L90" s="64"/>
      <c r="M90" s="65">
        <f>IF(I90&gt;K90,1,0)</f>
        <v>0</v>
      </c>
      <c r="N90" s="64">
        <f>SUM(N91:R91)</f>
        <v>0</v>
      </c>
      <c r="O90" s="64"/>
      <c r="P90" s="64">
        <f>SUM(N92:R92)</f>
        <v>0</v>
      </c>
      <c r="Q90" s="64"/>
      <c r="R90" s="65">
        <f>IF(N90&gt;P90,1,0)</f>
        <v>0</v>
      </c>
      <c r="S90" s="64">
        <f>SUM(S91:W91)</f>
        <v>0</v>
      </c>
      <c r="T90" s="64"/>
      <c r="U90" s="64">
        <f>SUM(S92:W92)</f>
        <v>0</v>
      </c>
      <c r="V90" s="64"/>
      <c r="W90" s="65">
        <f>IF(S90&gt;U90,1,0)</f>
        <v>0</v>
      </c>
      <c r="X90" s="33">
        <f>M90+R90+W90</f>
        <v>0</v>
      </c>
      <c r="Y90" s="44">
        <f>I90+N90+S90</f>
        <v>0</v>
      </c>
      <c r="Z90" s="12"/>
      <c r="AA90" s="33">
        <f>K90+P90+U90</f>
        <v>0</v>
      </c>
      <c r="AB90" s="12"/>
      <c r="AC90" s="12"/>
      <c r="AD90" s="20"/>
      <c r="AE90" s="12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4:42" ht="12.75">
      <c r="D91" s="4"/>
      <c r="E91" s="4"/>
      <c r="F91" s="4"/>
      <c r="G91" s="4"/>
      <c r="H91" s="33" t="s">
        <v>4</v>
      </c>
      <c r="I91" s="66"/>
      <c r="J91" s="66"/>
      <c r="K91" s="66"/>
      <c r="L91" s="66"/>
      <c r="M91" s="67"/>
      <c r="N91" s="68">
        <f aca="true" t="shared" si="8" ref="N91:W91">IF(N25&gt;N26,1,0)</f>
        <v>0</v>
      </c>
      <c r="O91" s="69">
        <f t="shared" si="8"/>
        <v>0</v>
      </c>
      <c r="P91" s="69">
        <f t="shared" si="8"/>
        <v>0</v>
      </c>
      <c r="Q91" s="69">
        <f t="shared" si="8"/>
        <v>0</v>
      </c>
      <c r="R91" s="70">
        <f t="shared" si="8"/>
        <v>0</v>
      </c>
      <c r="S91" s="68">
        <f t="shared" si="8"/>
        <v>0</v>
      </c>
      <c r="T91" s="69">
        <f t="shared" si="8"/>
        <v>0</v>
      </c>
      <c r="U91" s="69">
        <f t="shared" si="8"/>
        <v>0</v>
      </c>
      <c r="V91" s="69">
        <f t="shared" si="8"/>
        <v>0</v>
      </c>
      <c r="W91" s="70">
        <f t="shared" si="8"/>
        <v>0</v>
      </c>
      <c r="X91" s="20"/>
      <c r="Y91" s="12"/>
      <c r="Z91" s="12"/>
      <c r="AA91" s="20"/>
      <c r="AB91" s="12"/>
      <c r="AC91" s="12"/>
      <c r="AD91" s="20"/>
      <c r="AE91" s="12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4:42" ht="13.5" thickBot="1">
      <c r="D92" s="4"/>
      <c r="E92" s="4"/>
      <c r="F92" s="4"/>
      <c r="G92" s="4"/>
      <c r="H92" s="14"/>
      <c r="I92" s="71"/>
      <c r="J92" s="71"/>
      <c r="K92" s="71"/>
      <c r="L92" s="71"/>
      <c r="M92" s="72"/>
      <c r="N92" s="73">
        <f aca="true" t="shared" si="9" ref="N92:W92">IF(N25&lt;N26,1,0)</f>
        <v>0</v>
      </c>
      <c r="O92" s="74">
        <f t="shared" si="9"/>
        <v>0</v>
      </c>
      <c r="P92" s="74">
        <f t="shared" si="9"/>
        <v>0</v>
      </c>
      <c r="Q92" s="74">
        <f t="shared" si="9"/>
        <v>0</v>
      </c>
      <c r="R92" s="75">
        <f t="shared" si="9"/>
        <v>0</v>
      </c>
      <c r="S92" s="73">
        <f t="shared" si="9"/>
        <v>0</v>
      </c>
      <c r="T92" s="74">
        <f t="shared" si="9"/>
        <v>0</v>
      </c>
      <c r="U92" s="74">
        <f t="shared" si="9"/>
        <v>0</v>
      </c>
      <c r="V92" s="74">
        <f t="shared" si="9"/>
        <v>0</v>
      </c>
      <c r="W92" s="75">
        <f t="shared" si="9"/>
        <v>0</v>
      </c>
      <c r="X92" s="39"/>
      <c r="Y92" s="13"/>
      <c r="Z92" s="13"/>
      <c r="AA92" s="14"/>
      <c r="AB92" s="13"/>
      <c r="AC92" s="13"/>
      <c r="AD92" s="14"/>
      <c r="AE92" s="12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4:42" ht="12.75">
      <c r="D93" s="4"/>
      <c r="E93" s="4"/>
      <c r="F93" s="4"/>
      <c r="G93" s="4"/>
      <c r="H93" s="20"/>
      <c r="I93" s="64">
        <f>SUM(I94:M94)</f>
        <v>0</v>
      </c>
      <c r="J93" s="64"/>
      <c r="K93" s="64">
        <f>SUM(I95:M95)</f>
        <v>0</v>
      </c>
      <c r="L93" s="64"/>
      <c r="M93" s="65">
        <f>IF(I93&gt;K93,1,0)</f>
        <v>0</v>
      </c>
      <c r="N93" s="64">
        <f>SUM(N94:R94)</f>
        <v>0</v>
      </c>
      <c r="O93" s="64"/>
      <c r="P93" s="64">
        <f>SUM(N95:R95)</f>
        <v>0</v>
      </c>
      <c r="Q93" s="64"/>
      <c r="R93" s="65">
        <f>IF(N93&gt;P93,1,0)</f>
        <v>0</v>
      </c>
      <c r="S93" s="64">
        <f>SUM(S94:W94)</f>
        <v>0</v>
      </c>
      <c r="T93" s="64"/>
      <c r="U93" s="64">
        <f>SUM(S95:W95)</f>
        <v>0</v>
      </c>
      <c r="V93" s="64"/>
      <c r="W93" s="65">
        <f>IF(S93&gt;U93,1,0)</f>
        <v>0</v>
      </c>
      <c r="X93" s="33">
        <f>M93+R93+W93</f>
        <v>0</v>
      </c>
      <c r="Y93" s="44">
        <f>I93+N93+S93</f>
        <v>0</v>
      </c>
      <c r="Z93" s="12"/>
      <c r="AA93" s="33">
        <f>K93+P93+U93</f>
        <v>0</v>
      </c>
      <c r="AB93" s="12"/>
      <c r="AC93" s="12"/>
      <c r="AD93" s="20"/>
      <c r="AE93" s="12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4:42" ht="12.75">
      <c r="D94" s="4"/>
      <c r="E94" s="4"/>
      <c r="F94" s="4"/>
      <c r="G94" s="4"/>
      <c r="H94" s="33" t="s">
        <v>5</v>
      </c>
      <c r="I94" s="68">
        <f>IF(I28&gt;I29,1,0)</f>
        <v>0</v>
      </c>
      <c r="J94" s="69">
        <f>IF(J28&gt;J29,1,0)</f>
        <v>0</v>
      </c>
      <c r="K94" s="69">
        <f>IF(K28&gt;K29,1,0)</f>
        <v>0</v>
      </c>
      <c r="L94" s="69">
        <f>IF(L28&gt;L29,1,0)</f>
        <v>0</v>
      </c>
      <c r="M94" s="70">
        <f>IF(M28&gt;M29,1,0)</f>
        <v>0</v>
      </c>
      <c r="N94" s="66"/>
      <c r="O94" s="66"/>
      <c r="P94" s="66"/>
      <c r="Q94" s="66"/>
      <c r="R94" s="67"/>
      <c r="S94" s="68">
        <f>IF(S28&gt;S29,1,0)</f>
        <v>0</v>
      </c>
      <c r="T94" s="69">
        <f>IF(T28&gt;T29,1,0)</f>
        <v>0</v>
      </c>
      <c r="U94" s="69">
        <f>IF(U28&gt;U29,1,0)</f>
        <v>0</v>
      </c>
      <c r="V94" s="69">
        <f>IF(V28&gt;V29,1,0)</f>
        <v>0</v>
      </c>
      <c r="W94" s="70">
        <f>IF(W28&gt;W29,1,0)</f>
        <v>0</v>
      </c>
      <c r="X94" s="20"/>
      <c r="Y94" s="12"/>
      <c r="Z94" s="12"/>
      <c r="AA94" s="20"/>
      <c r="AB94" s="12"/>
      <c r="AC94" s="12"/>
      <c r="AD94" s="20"/>
      <c r="AE94" s="12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4:42" ht="13.5" thickBot="1">
      <c r="D95" s="4"/>
      <c r="E95" s="4"/>
      <c r="F95" s="4"/>
      <c r="G95" s="4"/>
      <c r="H95" s="14"/>
      <c r="I95" s="73">
        <f>IF(I28&lt;I29,1,0)</f>
        <v>0</v>
      </c>
      <c r="J95" s="74">
        <f>IF(J28&lt;J29,1,0)</f>
        <v>0</v>
      </c>
      <c r="K95" s="74">
        <f>IF(K28&lt;K29,1,0)</f>
        <v>0</v>
      </c>
      <c r="L95" s="74">
        <f>IF(L28&lt;L29,1,0)</f>
        <v>0</v>
      </c>
      <c r="M95" s="75">
        <f>IF(M28&lt;M29,1,0)</f>
        <v>0</v>
      </c>
      <c r="N95" s="71"/>
      <c r="O95" s="71"/>
      <c r="P95" s="71"/>
      <c r="Q95" s="71"/>
      <c r="R95" s="72"/>
      <c r="S95" s="73">
        <f>IF(S28&lt;S29,1,0)</f>
        <v>0</v>
      </c>
      <c r="T95" s="74">
        <f>IF(T28&lt;T29,1,0)</f>
        <v>0</v>
      </c>
      <c r="U95" s="74">
        <f>IF(U28&lt;U29,1,0)</f>
        <v>0</v>
      </c>
      <c r="V95" s="74">
        <f>IF(V28&lt;V29,1,0)</f>
        <v>0</v>
      </c>
      <c r="W95" s="75">
        <f>IF(W28&lt;W29,1,0)</f>
        <v>0</v>
      </c>
      <c r="X95" s="39"/>
      <c r="Y95" s="13"/>
      <c r="Z95" s="13"/>
      <c r="AA95" s="14"/>
      <c r="AB95" s="13"/>
      <c r="AC95" s="13"/>
      <c r="AD95" s="14"/>
      <c r="AE95" s="12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4:42" ht="12.75">
      <c r="D96" s="4"/>
      <c r="E96" s="4"/>
      <c r="F96" s="4"/>
      <c r="G96" s="4"/>
      <c r="H96" s="20"/>
      <c r="I96" s="64">
        <f>SUM(I97:M97)</f>
        <v>0</v>
      </c>
      <c r="J96" s="64"/>
      <c r="K96" s="64">
        <f>SUM(I98:M98)</f>
        <v>0</v>
      </c>
      <c r="L96" s="64"/>
      <c r="M96" s="65">
        <f>IF(I96&gt;K96,1,0)</f>
        <v>0</v>
      </c>
      <c r="N96" s="64">
        <f>SUM(N97:R97)</f>
        <v>0</v>
      </c>
      <c r="O96" s="64"/>
      <c r="P96" s="64">
        <f>SUM(N98:R98)</f>
        <v>0</v>
      </c>
      <c r="Q96" s="64"/>
      <c r="R96" s="65">
        <f>IF(N96&gt;P96,1,0)</f>
        <v>0</v>
      </c>
      <c r="S96" s="64">
        <f>SUM(S97:W97)</f>
        <v>0</v>
      </c>
      <c r="T96" s="64"/>
      <c r="U96" s="64">
        <f>SUM(S98:W98)</f>
        <v>0</v>
      </c>
      <c r="V96" s="64"/>
      <c r="W96" s="65">
        <f>IF(S96&gt;U96,1,0)</f>
        <v>0</v>
      </c>
      <c r="X96" s="33">
        <f>M96+R96+W96</f>
        <v>0</v>
      </c>
      <c r="Y96" s="44">
        <f>I96+N96+S96</f>
        <v>0</v>
      </c>
      <c r="Z96" s="12"/>
      <c r="AA96" s="33">
        <f>K96+P96+U96</f>
        <v>0</v>
      </c>
      <c r="AB96" s="12"/>
      <c r="AC96" s="12"/>
      <c r="AD96" s="20"/>
      <c r="AE96" s="12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4:42" ht="12.75">
      <c r="D97" s="4"/>
      <c r="E97" s="4"/>
      <c r="F97" s="4"/>
      <c r="G97" s="4"/>
      <c r="H97" s="33" t="s">
        <v>6</v>
      </c>
      <c r="I97" s="68">
        <f aca="true" t="shared" si="10" ref="I97:R97">IF(I31&gt;I32,1,0)</f>
        <v>0</v>
      </c>
      <c r="J97" s="69">
        <f t="shared" si="10"/>
        <v>0</v>
      </c>
      <c r="K97" s="69">
        <f t="shared" si="10"/>
        <v>0</v>
      </c>
      <c r="L97" s="69">
        <f t="shared" si="10"/>
        <v>0</v>
      </c>
      <c r="M97" s="70">
        <f t="shared" si="10"/>
        <v>0</v>
      </c>
      <c r="N97" s="68">
        <f t="shared" si="10"/>
        <v>0</v>
      </c>
      <c r="O97" s="69">
        <f t="shared" si="10"/>
        <v>0</v>
      </c>
      <c r="P97" s="69">
        <f t="shared" si="10"/>
        <v>0</v>
      </c>
      <c r="Q97" s="69">
        <f t="shared" si="10"/>
        <v>0</v>
      </c>
      <c r="R97" s="70">
        <f t="shared" si="10"/>
        <v>0</v>
      </c>
      <c r="S97" s="66"/>
      <c r="T97" s="66"/>
      <c r="U97" s="66"/>
      <c r="V97" s="66"/>
      <c r="W97" s="67"/>
      <c r="X97" s="20"/>
      <c r="Y97" s="12"/>
      <c r="Z97" s="12"/>
      <c r="AA97" s="20"/>
      <c r="AB97" s="12"/>
      <c r="AC97" s="12"/>
      <c r="AD97" s="20"/>
      <c r="AE97" s="12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4:42" ht="13.5" thickBot="1">
      <c r="D98" s="4"/>
      <c r="E98" s="4"/>
      <c r="F98" s="4"/>
      <c r="G98" s="4"/>
      <c r="H98" s="24"/>
      <c r="I98" s="79">
        <f aca="true" t="shared" si="11" ref="I98:R98">IF(I31&lt;I32,1,0)</f>
        <v>0</v>
      </c>
      <c r="J98" s="80">
        <f t="shared" si="11"/>
        <v>0</v>
      </c>
      <c r="K98" s="80">
        <f t="shared" si="11"/>
        <v>0</v>
      </c>
      <c r="L98" s="80">
        <f t="shared" si="11"/>
        <v>0</v>
      </c>
      <c r="M98" s="81">
        <f t="shared" si="11"/>
        <v>0</v>
      </c>
      <c r="N98" s="79">
        <f t="shared" si="11"/>
        <v>0</v>
      </c>
      <c r="O98" s="80">
        <f t="shared" si="11"/>
        <v>0</v>
      </c>
      <c r="P98" s="80">
        <f t="shared" si="11"/>
        <v>0</v>
      </c>
      <c r="Q98" s="80">
        <f t="shared" si="11"/>
        <v>0</v>
      </c>
      <c r="R98" s="81">
        <f t="shared" si="11"/>
        <v>0</v>
      </c>
      <c r="S98" s="82"/>
      <c r="T98" s="82"/>
      <c r="U98" s="82"/>
      <c r="V98" s="82"/>
      <c r="W98" s="83"/>
      <c r="X98" s="27"/>
      <c r="Y98" s="22"/>
      <c r="Z98" s="22"/>
      <c r="AA98" s="24"/>
      <c r="AB98" s="22"/>
      <c r="AC98" s="22"/>
      <c r="AD98" s="24"/>
      <c r="AE98" s="12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4:42" ht="13.5" thickTop="1">
      <c r="D99" s="4"/>
      <c r="E99" s="4"/>
      <c r="F99" s="4"/>
      <c r="G99" s="4"/>
      <c r="H99" s="20"/>
      <c r="I99" s="64">
        <f>SUM(I100:M100)</f>
        <v>0</v>
      </c>
      <c r="J99" s="64"/>
      <c r="K99" s="64">
        <f>SUM(I101:M101)</f>
        <v>0</v>
      </c>
      <c r="L99" s="64"/>
      <c r="M99" s="65">
        <f>IF(I99&gt;K99,1,0)</f>
        <v>0</v>
      </c>
      <c r="N99" s="64">
        <f>SUM(N100:R100)</f>
        <v>0</v>
      </c>
      <c r="O99" s="64"/>
      <c r="P99" s="64">
        <f>SUM(N101:R101)</f>
        <v>0</v>
      </c>
      <c r="Q99" s="64"/>
      <c r="R99" s="65">
        <f>IF(N99&gt;P99,1,0)</f>
        <v>0</v>
      </c>
      <c r="S99" s="64">
        <f>SUM(S100:W100)</f>
        <v>0</v>
      </c>
      <c r="T99" s="64"/>
      <c r="U99" s="64">
        <f>SUM(S101:W101)</f>
        <v>0</v>
      </c>
      <c r="V99" s="64"/>
      <c r="W99" s="65">
        <f>IF(S99&gt;U99,1,0)</f>
        <v>0</v>
      </c>
      <c r="X99" s="33">
        <f>M99+R99+W99</f>
        <v>0</v>
      </c>
      <c r="Y99" s="44">
        <f>I99+N99+S99</f>
        <v>0</v>
      </c>
      <c r="Z99" s="12"/>
      <c r="AA99" s="33">
        <f>K99+P99+U99</f>
        <v>0</v>
      </c>
      <c r="AB99" s="12"/>
      <c r="AC99" s="12"/>
      <c r="AD99" s="20"/>
      <c r="AE99" s="12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8:31" ht="12.75">
      <c r="H100" s="33" t="s">
        <v>4</v>
      </c>
      <c r="I100" s="66"/>
      <c r="J100" s="66"/>
      <c r="K100" s="66"/>
      <c r="L100" s="66"/>
      <c r="M100" s="67"/>
      <c r="N100" s="68">
        <f aca="true" t="shared" si="12" ref="N100:W100">IF(N34&gt;N35,1,0)</f>
        <v>0</v>
      </c>
      <c r="O100" s="69">
        <f t="shared" si="12"/>
        <v>0</v>
      </c>
      <c r="P100" s="69">
        <f t="shared" si="12"/>
        <v>0</v>
      </c>
      <c r="Q100" s="69">
        <f t="shared" si="12"/>
        <v>0</v>
      </c>
      <c r="R100" s="70">
        <f t="shared" si="12"/>
        <v>0</v>
      </c>
      <c r="S100" s="68">
        <f t="shared" si="12"/>
        <v>0</v>
      </c>
      <c r="T100" s="69">
        <f t="shared" si="12"/>
        <v>0</v>
      </c>
      <c r="U100" s="69">
        <f t="shared" si="12"/>
        <v>0</v>
      </c>
      <c r="V100" s="69">
        <f t="shared" si="12"/>
        <v>0</v>
      </c>
      <c r="W100" s="70">
        <f t="shared" si="12"/>
        <v>0</v>
      </c>
      <c r="X100" s="20"/>
      <c r="Y100" s="12"/>
      <c r="Z100" s="12"/>
      <c r="AA100" s="20"/>
      <c r="AB100" s="12"/>
      <c r="AC100" s="12"/>
      <c r="AD100" s="20"/>
      <c r="AE100" s="12"/>
    </row>
    <row r="101" spans="8:31" ht="13.5" thickBot="1">
      <c r="H101" s="14"/>
      <c r="I101" s="71"/>
      <c r="J101" s="71"/>
      <c r="K101" s="71"/>
      <c r="L101" s="71"/>
      <c r="M101" s="72"/>
      <c r="N101" s="73">
        <f aca="true" t="shared" si="13" ref="N101:W101">IF(N34&lt;N35,1,0)</f>
        <v>0</v>
      </c>
      <c r="O101" s="74">
        <f t="shared" si="13"/>
        <v>0</v>
      </c>
      <c r="P101" s="74">
        <f t="shared" si="13"/>
        <v>0</v>
      </c>
      <c r="Q101" s="74">
        <f t="shared" si="13"/>
        <v>0</v>
      </c>
      <c r="R101" s="75">
        <f t="shared" si="13"/>
        <v>0</v>
      </c>
      <c r="S101" s="73">
        <f t="shared" si="13"/>
        <v>0</v>
      </c>
      <c r="T101" s="74">
        <f t="shared" si="13"/>
        <v>0</v>
      </c>
      <c r="U101" s="74">
        <f t="shared" si="13"/>
        <v>0</v>
      </c>
      <c r="V101" s="74">
        <f t="shared" si="13"/>
        <v>0</v>
      </c>
      <c r="W101" s="75">
        <f t="shared" si="13"/>
        <v>0</v>
      </c>
      <c r="X101" s="39"/>
      <c r="Y101" s="13"/>
      <c r="Z101" s="13"/>
      <c r="AA101" s="14"/>
      <c r="AB101" s="13"/>
      <c r="AC101" s="13"/>
      <c r="AD101" s="14"/>
      <c r="AE101" s="12"/>
    </row>
    <row r="102" spans="8:31" ht="12.75">
      <c r="H102" s="20"/>
      <c r="I102" s="64">
        <f>SUM(I103:M103)</f>
        <v>0</v>
      </c>
      <c r="J102" s="64"/>
      <c r="K102" s="64">
        <f>SUM(I104:M104)</f>
        <v>0</v>
      </c>
      <c r="L102" s="64"/>
      <c r="M102" s="65">
        <f>IF(I102&gt;K102,1,0)</f>
        <v>0</v>
      </c>
      <c r="N102" s="64">
        <f>SUM(N103:R103)</f>
        <v>0</v>
      </c>
      <c r="O102" s="64"/>
      <c r="P102" s="64">
        <f>SUM(N104:R104)</f>
        <v>0</v>
      </c>
      <c r="Q102" s="64"/>
      <c r="R102" s="65">
        <f>IF(N102&gt;P102,1,0)</f>
        <v>0</v>
      </c>
      <c r="S102" s="64">
        <f>SUM(S103:W103)</f>
        <v>0</v>
      </c>
      <c r="T102" s="64"/>
      <c r="U102" s="64">
        <f>SUM(S104:W104)</f>
        <v>0</v>
      </c>
      <c r="V102" s="64"/>
      <c r="W102" s="65">
        <f>IF(S102&gt;U102,1,0)</f>
        <v>0</v>
      </c>
      <c r="X102" s="33">
        <f>M102+R102+W102</f>
        <v>0</v>
      </c>
      <c r="Y102" s="44">
        <f>I102+N102+S102</f>
        <v>0</v>
      </c>
      <c r="Z102" s="12"/>
      <c r="AA102" s="33">
        <f>K102+P102+U102</f>
        <v>0</v>
      </c>
      <c r="AB102" s="12"/>
      <c r="AC102" s="12"/>
      <c r="AD102" s="20"/>
      <c r="AE102" s="12"/>
    </row>
    <row r="103" spans="8:31" ht="12.75">
      <c r="H103" s="33" t="s">
        <v>5</v>
      </c>
      <c r="I103" s="68">
        <f>IF(I37&gt;I38,1,0)</f>
        <v>0</v>
      </c>
      <c r="J103" s="69">
        <f>IF(J37&gt;J38,1,0)</f>
        <v>0</v>
      </c>
      <c r="K103" s="69">
        <f>IF(K37&gt;K38,1,0)</f>
        <v>0</v>
      </c>
      <c r="L103" s="69">
        <f>IF(L37&gt;L38,1,0)</f>
        <v>0</v>
      </c>
      <c r="M103" s="70">
        <f>IF(M37&gt;M38,1,0)</f>
        <v>0</v>
      </c>
      <c r="N103" s="66"/>
      <c r="O103" s="66"/>
      <c r="P103" s="66"/>
      <c r="Q103" s="66"/>
      <c r="R103" s="67"/>
      <c r="S103" s="68">
        <f>IF(S37&gt;S38,1,0)</f>
        <v>0</v>
      </c>
      <c r="T103" s="69">
        <f>IF(T37&gt;T38,1,0)</f>
        <v>0</v>
      </c>
      <c r="U103" s="69">
        <f>IF(U37&gt;U38,1,0)</f>
        <v>0</v>
      </c>
      <c r="V103" s="69">
        <f>IF(V37&gt;V38,1,0)</f>
        <v>0</v>
      </c>
      <c r="W103" s="70">
        <f>IF(W37&gt;W38,1,0)</f>
        <v>0</v>
      </c>
      <c r="X103" s="20"/>
      <c r="Y103" s="12"/>
      <c r="Z103" s="12"/>
      <c r="AA103" s="20"/>
      <c r="AB103" s="12"/>
      <c r="AC103" s="12"/>
      <c r="AD103" s="20"/>
      <c r="AE103" s="12"/>
    </row>
    <row r="104" spans="8:31" ht="13.5" thickBot="1">
      <c r="H104" s="14"/>
      <c r="I104" s="73">
        <f>IF(I37&lt;I38,1,0)</f>
        <v>0</v>
      </c>
      <c r="J104" s="74">
        <f>IF(J37&lt;J38,1,0)</f>
        <v>0</v>
      </c>
      <c r="K104" s="74">
        <f>IF(K37&lt;K38,1,0)</f>
        <v>0</v>
      </c>
      <c r="L104" s="74">
        <f>IF(L37&lt;L38,1,0)</f>
        <v>0</v>
      </c>
      <c r="M104" s="75">
        <f>IF(M37&lt;M38,1,0)</f>
        <v>0</v>
      </c>
      <c r="N104" s="71"/>
      <c r="O104" s="71"/>
      <c r="P104" s="71"/>
      <c r="Q104" s="71"/>
      <c r="R104" s="72"/>
      <c r="S104" s="73">
        <f>IF(S37&lt;S38,1,0)</f>
        <v>0</v>
      </c>
      <c r="T104" s="74">
        <f>IF(T37&lt;T38,1,0)</f>
        <v>0</v>
      </c>
      <c r="U104" s="74">
        <f>IF(U37&lt;U38,1,0)</f>
        <v>0</v>
      </c>
      <c r="V104" s="74">
        <f>IF(V37&lt;V38,1,0)</f>
        <v>0</v>
      </c>
      <c r="W104" s="75">
        <f>IF(W37&lt;W38,1,0)</f>
        <v>0</v>
      </c>
      <c r="X104" s="39"/>
      <c r="Y104" s="13"/>
      <c r="Z104" s="13"/>
      <c r="AA104" s="14"/>
      <c r="AB104" s="13"/>
      <c r="AC104" s="13"/>
      <c r="AD104" s="14"/>
      <c r="AE104" s="12"/>
    </row>
    <row r="105" spans="8:31" ht="12.75">
      <c r="H105" s="20"/>
      <c r="I105" s="64">
        <f>SUM(I106:M106)</f>
        <v>0</v>
      </c>
      <c r="J105" s="64"/>
      <c r="K105" s="64">
        <f>SUM(I107:M107)</f>
        <v>0</v>
      </c>
      <c r="L105" s="64"/>
      <c r="M105" s="65">
        <f>IF(I105&gt;K105,1,0)</f>
        <v>0</v>
      </c>
      <c r="N105" s="64">
        <f>SUM(N106:R106)</f>
        <v>0</v>
      </c>
      <c r="O105" s="64"/>
      <c r="P105" s="64">
        <f>SUM(N107:R107)</f>
        <v>0</v>
      </c>
      <c r="Q105" s="64"/>
      <c r="R105" s="65">
        <f>IF(N105&gt;P105,1,0)</f>
        <v>0</v>
      </c>
      <c r="S105" s="64">
        <f>SUM(S106:W106)</f>
        <v>0</v>
      </c>
      <c r="T105" s="64"/>
      <c r="U105" s="64">
        <f>SUM(S107:W107)</f>
        <v>0</v>
      </c>
      <c r="V105" s="64"/>
      <c r="W105" s="65">
        <f>IF(S105&gt;U105,1,0)</f>
        <v>0</v>
      </c>
      <c r="X105" s="33">
        <f>M105+R105+W105</f>
        <v>0</v>
      </c>
      <c r="Y105" s="44">
        <f>I105+N105+S105</f>
        <v>0</v>
      </c>
      <c r="Z105" s="12"/>
      <c r="AA105" s="33">
        <f>K105+P105+U105</f>
        <v>0</v>
      </c>
      <c r="AB105" s="12"/>
      <c r="AC105" s="12"/>
      <c r="AD105" s="20"/>
      <c r="AE105" s="12"/>
    </row>
    <row r="106" spans="8:31" ht="12.75">
      <c r="H106" s="33" t="s">
        <v>6</v>
      </c>
      <c r="I106" s="68">
        <f aca="true" t="shared" si="14" ref="I106:R106">IF(I40&gt;I41,1,0)</f>
        <v>0</v>
      </c>
      <c r="J106" s="69">
        <f t="shared" si="14"/>
        <v>0</v>
      </c>
      <c r="K106" s="69">
        <f t="shared" si="14"/>
        <v>0</v>
      </c>
      <c r="L106" s="69">
        <f t="shared" si="14"/>
        <v>0</v>
      </c>
      <c r="M106" s="70">
        <f t="shared" si="14"/>
        <v>0</v>
      </c>
      <c r="N106" s="68">
        <f t="shared" si="14"/>
        <v>0</v>
      </c>
      <c r="O106" s="69">
        <f t="shared" si="14"/>
        <v>0</v>
      </c>
      <c r="P106" s="69">
        <f t="shared" si="14"/>
        <v>0</v>
      </c>
      <c r="Q106" s="69">
        <f t="shared" si="14"/>
        <v>0</v>
      </c>
      <c r="R106" s="70">
        <f t="shared" si="14"/>
        <v>0</v>
      </c>
      <c r="S106" s="66"/>
      <c r="T106" s="66"/>
      <c r="U106" s="66"/>
      <c r="V106" s="66"/>
      <c r="W106" s="67"/>
      <c r="X106" s="20"/>
      <c r="Y106" s="12"/>
      <c r="Z106" s="12"/>
      <c r="AA106" s="20"/>
      <c r="AB106" s="12"/>
      <c r="AC106" s="12"/>
      <c r="AD106" s="20"/>
      <c r="AE106" s="12"/>
    </row>
    <row r="107" spans="8:31" ht="13.5" thickBot="1">
      <c r="H107" s="24"/>
      <c r="I107" s="79">
        <f aca="true" t="shared" si="15" ref="I107:R107">IF(I40&lt;I41,1,0)</f>
        <v>0</v>
      </c>
      <c r="J107" s="80">
        <f t="shared" si="15"/>
        <v>0</v>
      </c>
      <c r="K107" s="80">
        <f t="shared" si="15"/>
        <v>0</v>
      </c>
      <c r="L107" s="80">
        <f t="shared" si="15"/>
        <v>0</v>
      </c>
      <c r="M107" s="81">
        <f t="shared" si="15"/>
        <v>0</v>
      </c>
      <c r="N107" s="79">
        <f t="shared" si="15"/>
        <v>0</v>
      </c>
      <c r="O107" s="80">
        <f t="shared" si="15"/>
        <v>0</v>
      </c>
      <c r="P107" s="80">
        <f t="shared" si="15"/>
        <v>0</v>
      </c>
      <c r="Q107" s="80">
        <f t="shared" si="15"/>
        <v>0</v>
      </c>
      <c r="R107" s="81">
        <f t="shared" si="15"/>
        <v>0</v>
      </c>
      <c r="S107" s="82"/>
      <c r="T107" s="82"/>
      <c r="U107" s="82"/>
      <c r="V107" s="82"/>
      <c r="W107" s="83"/>
      <c r="X107" s="27"/>
      <c r="Y107" s="22"/>
      <c r="Z107" s="22"/>
      <c r="AA107" s="24"/>
      <c r="AB107" s="22"/>
      <c r="AC107" s="22"/>
      <c r="AD107" s="24"/>
      <c r="AE107" s="12"/>
    </row>
    <row r="108" spans="8:31" ht="13.5" thickTop="1"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8:31" ht="12.75"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8:31" ht="12.75">
      <c r="H110" s="20"/>
      <c r="I110" s="21"/>
      <c r="J110" s="12"/>
      <c r="K110" s="12"/>
      <c r="L110" s="12"/>
      <c r="M110" s="20"/>
      <c r="N110" s="21"/>
      <c r="O110" s="12"/>
      <c r="P110" s="12"/>
      <c r="Q110" s="12"/>
      <c r="R110" s="20"/>
      <c r="S110" s="21"/>
      <c r="T110" s="12"/>
      <c r="U110" s="12"/>
      <c r="V110" s="12"/>
      <c r="W110" s="20"/>
      <c r="X110" s="20"/>
      <c r="Y110" s="12"/>
      <c r="Z110" s="12"/>
      <c r="AA110" s="20"/>
      <c r="AB110" s="12"/>
      <c r="AC110" s="12"/>
      <c r="AD110" s="20"/>
      <c r="AE110" s="12"/>
    </row>
    <row r="111" spans="8:31" ht="13.5" thickBot="1">
      <c r="H111" s="24"/>
      <c r="I111" s="25"/>
      <c r="J111" s="22"/>
      <c r="K111" s="26" t="s">
        <v>4</v>
      </c>
      <c r="L111" s="22"/>
      <c r="M111" s="24"/>
      <c r="N111" s="25"/>
      <c r="O111" s="22"/>
      <c r="P111" s="26" t="s">
        <v>5</v>
      </c>
      <c r="Q111" s="22"/>
      <c r="R111" s="24"/>
      <c r="S111" s="25"/>
      <c r="T111" s="22"/>
      <c r="U111" s="26" t="s">
        <v>6</v>
      </c>
      <c r="V111" s="22"/>
      <c r="W111" s="24"/>
      <c r="X111" s="27" t="s">
        <v>7</v>
      </c>
      <c r="Y111" s="22"/>
      <c r="Z111" s="22" t="s">
        <v>8</v>
      </c>
      <c r="AA111" s="24"/>
      <c r="AB111" s="22"/>
      <c r="AC111" s="22" t="s">
        <v>9</v>
      </c>
      <c r="AD111" s="24"/>
      <c r="AE111" s="12"/>
    </row>
    <row r="112" spans="8:31" ht="13.5" thickTop="1">
      <c r="H112" s="20"/>
      <c r="I112" s="64">
        <f>SUM(I113:M113)</f>
        <v>0</v>
      </c>
      <c r="J112" s="64"/>
      <c r="K112" s="64">
        <f>SUM(I114:M114)</f>
        <v>0</v>
      </c>
      <c r="L112" s="64"/>
      <c r="M112" s="65">
        <f>IF(I112&gt;K112,1,0)</f>
        <v>0</v>
      </c>
      <c r="N112" s="64">
        <f>SUM(N113:R113)</f>
        <v>0</v>
      </c>
      <c r="O112" s="64"/>
      <c r="P112" s="64">
        <f>SUM(N114:R114)</f>
        <v>0</v>
      </c>
      <c r="Q112" s="64"/>
      <c r="R112" s="65">
        <f>IF(N112&gt;P112,1,0)</f>
        <v>0</v>
      </c>
      <c r="S112" s="64">
        <f>SUM(S113:W113)</f>
        <v>0</v>
      </c>
      <c r="T112" s="64"/>
      <c r="U112" s="64">
        <f>SUM(S114:W114)</f>
        <v>0</v>
      </c>
      <c r="V112" s="64"/>
      <c r="W112" s="65">
        <f>IF(S112&gt;U112,1,0)</f>
        <v>0</v>
      </c>
      <c r="X112" s="33">
        <f>M112+R112+W112</f>
        <v>0</v>
      </c>
      <c r="Y112" s="44">
        <f>I112+N112+S112</f>
        <v>0</v>
      </c>
      <c r="Z112" s="12"/>
      <c r="AA112" s="33">
        <f>K112+P112+U112</f>
        <v>0</v>
      </c>
      <c r="AB112" s="12"/>
      <c r="AC112" s="12"/>
      <c r="AD112" s="20"/>
      <c r="AE112" s="12"/>
    </row>
    <row r="113" spans="8:31" ht="12.75">
      <c r="H113" s="33" t="s">
        <v>4</v>
      </c>
      <c r="I113" s="66"/>
      <c r="J113" s="66"/>
      <c r="K113" s="66"/>
      <c r="L113" s="66"/>
      <c r="M113" s="67"/>
      <c r="N113" s="68">
        <f aca="true" t="shared" si="16" ref="N113:W113">IF(N47&gt;N48,1,0)</f>
        <v>0</v>
      </c>
      <c r="O113" s="69">
        <f t="shared" si="16"/>
        <v>0</v>
      </c>
      <c r="P113" s="69">
        <f t="shared" si="16"/>
        <v>0</v>
      </c>
      <c r="Q113" s="69">
        <f t="shared" si="16"/>
        <v>0</v>
      </c>
      <c r="R113" s="70">
        <f t="shared" si="16"/>
        <v>0</v>
      </c>
      <c r="S113" s="68">
        <f t="shared" si="16"/>
        <v>0</v>
      </c>
      <c r="T113" s="69">
        <f t="shared" si="16"/>
        <v>0</v>
      </c>
      <c r="U113" s="69">
        <f t="shared" si="16"/>
        <v>0</v>
      </c>
      <c r="V113" s="69">
        <f t="shared" si="16"/>
        <v>0</v>
      </c>
      <c r="W113" s="70">
        <f t="shared" si="16"/>
        <v>0</v>
      </c>
      <c r="X113" s="20"/>
      <c r="Y113" s="12"/>
      <c r="Z113" s="12"/>
      <c r="AA113" s="20"/>
      <c r="AB113" s="12"/>
      <c r="AC113" s="12" t="s">
        <v>37</v>
      </c>
      <c r="AD113" s="20"/>
      <c r="AE113" s="12"/>
    </row>
    <row r="114" spans="8:31" ht="13.5" thickBot="1">
      <c r="H114" s="14"/>
      <c r="I114" s="71"/>
      <c r="J114" s="71"/>
      <c r="K114" s="71"/>
      <c r="L114" s="71"/>
      <c r="M114" s="72"/>
      <c r="N114" s="73">
        <f aca="true" t="shared" si="17" ref="N114:W114">IF(N47&lt;N48,1,0)</f>
        <v>0</v>
      </c>
      <c r="O114" s="74">
        <f t="shared" si="17"/>
        <v>0</v>
      </c>
      <c r="P114" s="74">
        <f t="shared" si="17"/>
        <v>0</v>
      </c>
      <c r="Q114" s="74">
        <f t="shared" si="17"/>
        <v>0</v>
      </c>
      <c r="R114" s="75">
        <f t="shared" si="17"/>
        <v>0</v>
      </c>
      <c r="S114" s="73">
        <f t="shared" si="17"/>
        <v>0</v>
      </c>
      <c r="T114" s="74">
        <f t="shared" si="17"/>
        <v>0</v>
      </c>
      <c r="U114" s="74">
        <f t="shared" si="17"/>
        <v>0</v>
      </c>
      <c r="V114" s="74">
        <f t="shared" si="17"/>
        <v>0</v>
      </c>
      <c r="W114" s="75">
        <f t="shared" si="17"/>
        <v>0</v>
      </c>
      <c r="X114" s="39"/>
      <c r="Y114" s="13"/>
      <c r="Z114" s="13"/>
      <c r="AA114" s="14"/>
      <c r="AB114" s="13"/>
      <c r="AC114" s="13"/>
      <c r="AD114" s="14"/>
      <c r="AE114" s="12"/>
    </row>
    <row r="115" spans="8:31" ht="12.75">
      <c r="H115" s="20"/>
      <c r="I115" s="64">
        <f>SUM(I116:M116)</f>
        <v>0</v>
      </c>
      <c r="J115" s="64"/>
      <c r="K115" s="64">
        <f>SUM(I117:M117)</f>
        <v>0</v>
      </c>
      <c r="L115" s="64"/>
      <c r="M115" s="65">
        <f>IF(I115&gt;K115,1,0)</f>
        <v>0</v>
      </c>
      <c r="N115" s="64">
        <f>SUM(N116:R116)</f>
        <v>0</v>
      </c>
      <c r="O115" s="64"/>
      <c r="P115" s="64">
        <f>SUM(N117:R117)</f>
        <v>0</v>
      </c>
      <c r="Q115" s="64"/>
      <c r="R115" s="65">
        <f>IF(N115&gt;P115,1,0)</f>
        <v>0</v>
      </c>
      <c r="S115" s="64">
        <f>SUM(S116:W116)</f>
        <v>0</v>
      </c>
      <c r="T115" s="64"/>
      <c r="U115" s="64">
        <f>SUM(S117:W117)</f>
        <v>0</v>
      </c>
      <c r="V115" s="64"/>
      <c r="W115" s="65">
        <f>IF(S115&gt;U115,1,0)</f>
        <v>0</v>
      </c>
      <c r="X115" s="33">
        <f>M115+R115+W115</f>
        <v>0</v>
      </c>
      <c r="Y115" s="44">
        <f>I115+N115+S115</f>
        <v>0</v>
      </c>
      <c r="Z115" s="12"/>
      <c r="AA115" s="33">
        <f>K115+P115+U115</f>
        <v>0</v>
      </c>
      <c r="AB115" s="12"/>
      <c r="AC115" s="12"/>
      <c r="AD115" s="20"/>
      <c r="AE115" s="12"/>
    </row>
    <row r="116" spans="8:31" ht="12.75">
      <c r="H116" s="33" t="s">
        <v>5</v>
      </c>
      <c r="I116" s="68">
        <f>IF(I50&gt;I51,1,0)</f>
        <v>0</v>
      </c>
      <c r="J116" s="69">
        <f>IF(J50&gt;J51,1,0)</f>
        <v>0</v>
      </c>
      <c r="K116" s="69">
        <f>IF(K50&gt;K51,1,0)</f>
        <v>0</v>
      </c>
      <c r="L116" s="69">
        <f>IF(L50&gt;L51,1,0)</f>
        <v>0</v>
      </c>
      <c r="M116" s="70">
        <f>IF(M50&gt;M51,1,0)</f>
        <v>0</v>
      </c>
      <c r="N116" s="66"/>
      <c r="O116" s="66"/>
      <c r="P116" s="66"/>
      <c r="Q116" s="66"/>
      <c r="R116" s="67"/>
      <c r="S116" s="68">
        <f>IF(S50&gt;S51,1,0)</f>
        <v>0</v>
      </c>
      <c r="T116" s="69">
        <f>IF(T50&gt;T51,1,0)</f>
        <v>0</v>
      </c>
      <c r="U116" s="69">
        <f>IF(U50&gt;U51,1,0)</f>
        <v>0</v>
      </c>
      <c r="V116" s="69">
        <f>IF(V50&gt;V51,1,0)</f>
        <v>0</v>
      </c>
      <c r="W116" s="70">
        <f>IF(W50&gt;W51,1,0)</f>
        <v>0</v>
      </c>
      <c r="X116" s="20"/>
      <c r="Y116" s="12"/>
      <c r="Z116" s="12"/>
      <c r="AA116" s="20"/>
      <c r="AB116" s="12"/>
      <c r="AC116" s="12" t="s">
        <v>37</v>
      </c>
      <c r="AD116" s="20"/>
      <c r="AE116" s="12"/>
    </row>
    <row r="117" spans="8:31" ht="13.5" thickBot="1">
      <c r="H117" s="14"/>
      <c r="I117" s="73">
        <f>IF(I50&lt;I51,1,0)</f>
        <v>0</v>
      </c>
      <c r="J117" s="74">
        <f>IF(J50&lt;J51,1,0)</f>
        <v>0</v>
      </c>
      <c r="K117" s="74">
        <f>IF(K50&lt;K51,1,0)</f>
        <v>0</v>
      </c>
      <c r="L117" s="74">
        <f>IF(L50&lt;L51,1,0)</f>
        <v>0</v>
      </c>
      <c r="M117" s="75">
        <f>IF(M50&lt;M51,1,0)</f>
        <v>0</v>
      </c>
      <c r="N117" s="71"/>
      <c r="O117" s="71"/>
      <c r="P117" s="71"/>
      <c r="Q117" s="71"/>
      <c r="R117" s="72"/>
      <c r="S117" s="73">
        <f>IF(S50&lt;S51,1,0)</f>
        <v>0</v>
      </c>
      <c r="T117" s="74">
        <f>IF(T50&lt;T51,1,0)</f>
        <v>0</v>
      </c>
      <c r="U117" s="74">
        <f>IF(U50&lt;U51,1,0)</f>
        <v>0</v>
      </c>
      <c r="V117" s="74">
        <f>IF(V50&lt;V51,1,0)</f>
        <v>0</v>
      </c>
      <c r="W117" s="75">
        <f>IF(W50&lt;W51,1,0)</f>
        <v>0</v>
      </c>
      <c r="X117" s="39"/>
      <c r="Y117" s="13"/>
      <c r="Z117" s="13"/>
      <c r="AA117" s="14"/>
      <c r="AB117" s="13"/>
      <c r="AC117" s="13"/>
      <c r="AD117" s="14"/>
      <c r="AE117" s="12"/>
    </row>
    <row r="118" spans="8:31" ht="12.75">
      <c r="H118" s="20"/>
      <c r="I118" s="64">
        <f>SUM(I119:M119)</f>
        <v>0</v>
      </c>
      <c r="J118" s="64"/>
      <c r="K118" s="64">
        <f>SUM(I120:M120)</f>
        <v>0</v>
      </c>
      <c r="L118" s="64"/>
      <c r="M118" s="65">
        <f>IF(I118&gt;K118,1,0)</f>
        <v>0</v>
      </c>
      <c r="N118" s="64">
        <f>SUM(N119:R119)</f>
        <v>0</v>
      </c>
      <c r="O118" s="64"/>
      <c r="P118" s="64">
        <f>SUM(N120:R120)</f>
        <v>0</v>
      </c>
      <c r="Q118" s="64"/>
      <c r="R118" s="65">
        <f>IF(N118&gt;P118,1,0)</f>
        <v>0</v>
      </c>
      <c r="S118" s="64">
        <f>SUM(S119:W119)</f>
        <v>0</v>
      </c>
      <c r="T118" s="64"/>
      <c r="U118" s="64">
        <f>SUM(S120:W120)</f>
        <v>0</v>
      </c>
      <c r="V118" s="64"/>
      <c r="W118" s="65">
        <f>IF(S118&gt;U118,1,0)</f>
        <v>0</v>
      </c>
      <c r="X118" s="33">
        <f>M118+R118+W118</f>
        <v>0</v>
      </c>
      <c r="Y118" s="44">
        <f>I118+N118+S118</f>
        <v>0</v>
      </c>
      <c r="Z118" s="12"/>
      <c r="AA118" s="33">
        <f>K118+P118+U118</f>
        <v>0</v>
      </c>
      <c r="AB118" s="12"/>
      <c r="AC118" s="12"/>
      <c r="AD118" s="20"/>
      <c r="AE118" s="12"/>
    </row>
    <row r="119" spans="8:31" ht="12.75">
      <c r="H119" s="33" t="s">
        <v>6</v>
      </c>
      <c r="I119" s="68">
        <f aca="true" t="shared" si="18" ref="I119:R119">IF(I53&gt;I54,1,0)</f>
        <v>0</v>
      </c>
      <c r="J119" s="69">
        <f t="shared" si="18"/>
        <v>0</v>
      </c>
      <c r="K119" s="69">
        <f t="shared" si="18"/>
        <v>0</v>
      </c>
      <c r="L119" s="69">
        <f t="shared" si="18"/>
        <v>0</v>
      </c>
      <c r="M119" s="70">
        <f t="shared" si="18"/>
        <v>0</v>
      </c>
      <c r="N119" s="68">
        <f t="shared" si="18"/>
        <v>0</v>
      </c>
      <c r="O119" s="69">
        <f t="shared" si="18"/>
        <v>0</v>
      </c>
      <c r="P119" s="69">
        <f t="shared" si="18"/>
        <v>0</v>
      </c>
      <c r="Q119" s="69">
        <f t="shared" si="18"/>
        <v>0</v>
      </c>
      <c r="R119" s="70">
        <f t="shared" si="18"/>
        <v>0</v>
      </c>
      <c r="S119" s="66"/>
      <c r="T119" s="66"/>
      <c r="U119" s="66"/>
      <c r="V119" s="66"/>
      <c r="W119" s="67"/>
      <c r="X119" s="20"/>
      <c r="Y119" s="12"/>
      <c r="Z119" s="12"/>
      <c r="AA119" s="20"/>
      <c r="AB119" s="12"/>
      <c r="AC119" s="12" t="s">
        <v>37</v>
      </c>
      <c r="AD119" s="20"/>
      <c r="AE119" s="12"/>
    </row>
    <row r="120" spans="8:31" ht="13.5" thickBot="1">
      <c r="H120" s="24"/>
      <c r="I120" s="73">
        <f aca="true" t="shared" si="19" ref="I120:R120">IF(I53&lt;I54,1,0)</f>
        <v>0</v>
      </c>
      <c r="J120" s="74">
        <f t="shared" si="19"/>
        <v>0</v>
      </c>
      <c r="K120" s="74">
        <f t="shared" si="19"/>
        <v>0</v>
      </c>
      <c r="L120" s="74">
        <f t="shared" si="19"/>
        <v>0</v>
      </c>
      <c r="M120" s="75">
        <f t="shared" si="19"/>
        <v>0</v>
      </c>
      <c r="N120" s="73">
        <f t="shared" si="19"/>
        <v>0</v>
      </c>
      <c r="O120" s="74">
        <f t="shared" si="19"/>
        <v>0</v>
      </c>
      <c r="P120" s="74">
        <f t="shared" si="19"/>
        <v>0</v>
      </c>
      <c r="Q120" s="74">
        <f t="shared" si="19"/>
        <v>0</v>
      </c>
      <c r="R120" s="75">
        <f t="shared" si="19"/>
        <v>0</v>
      </c>
      <c r="S120" s="71"/>
      <c r="T120" s="71"/>
      <c r="U120" s="71"/>
      <c r="V120" s="71"/>
      <c r="W120" s="72"/>
      <c r="X120" s="27"/>
      <c r="Y120" s="22"/>
      <c r="Z120" s="22"/>
      <c r="AA120" s="24"/>
      <c r="AB120" s="22"/>
      <c r="AC120" s="22"/>
      <c r="AD120" s="24"/>
      <c r="AE120" s="12"/>
    </row>
    <row r="121" spans="8:31" ht="13.5" thickTop="1">
      <c r="H121" s="20"/>
      <c r="I121" s="64">
        <f>SUM(I122:M122)</f>
        <v>0</v>
      </c>
      <c r="J121" s="64"/>
      <c r="K121" s="64">
        <f>SUM(I123:M123)</f>
        <v>0</v>
      </c>
      <c r="L121" s="64"/>
      <c r="M121" s="65">
        <f>IF(I121&gt;K121,1,0)</f>
        <v>0</v>
      </c>
      <c r="N121" s="64">
        <f>SUM(N122:R122)</f>
        <v>0</v>
      </c>
      <c r="O121" s="64"/>
      <c r="P121" s="64">
        <f>SUM(N123:R123)</f>
        <v>0</v>
      </c>
      <c r="Q121" s="64"/>
      <c r="R121" s="65">
        <f>IF(N121&gt;P121,1,0)</f>
        <v>0</v>
      </c>
      <c r="S121" s="64">
        <f>SUM(S122:W122)</f>
        <v>0</v>
      </c>
      <c r="T121" s="64"/>
      <c r="U121" s="64">
        <f>SUM(S123:W123)</f>
        <v>0</v>
      </c>
      <c r="V121" s="64"/>
      <c r="W121" s="65">
        <f>IF(S121&gt;U121,1,0)</f>
        <v>0</v>
      </c>
      <c r="X121" s="33">
        <f>M121+R121+W121</f>
        <v>0</v>
      </c>
      <c r="Y121" s="44">
        <f>I121+N121+S121</f>
        <v>0</v>
      </c>
      <c r="Z121" s="12"/>
      <c r="AA121" s="33">
        <f>K121+P121+U121</f>
        <v>0</v>
      </c>
      <c r="AB121" s="12"/>
      <c r="AC121" s="12"/>
      <c r="AD121" s="20"/>
      <c r="AE121" s="12"/>
    </row>
    <row r="122" spans="8:31" ht="12.75">
      <c r="H122" s="33" t="s">
        <v>4</v>
      </c>
      <c r="I122" s="66"/>
      <c r="J122" s="66"/>
      <c r="K122" s="66"/>
      <c r="L122" s="66"/>
      <c r="M122" s="67"/>
      <c r="N122" s="68">
        <f aca="true" t="shared" si="20" ref="N122:W122">IF(N56&gt;N57,1,0)</f>
        <v>0</v>
      </c>
      <c r="O122" s="69">
        <f t="shared" si="20"/>
        <v>0</v>
      </c>
      <c r="P122" s="69">
        <f t="shared" si="20"/>
        <v>0</v>
      </c>
      <c r="Q122" s="69">
        <f t="shared" si="20"/>
        <v>0</v>
      </c>
      <c r="R122" s="70">
        <f t="shared" si="20"/>
        <v>0</v>
      </c>
      <c r="S122" s="68">
        <f t="shared" si="20"/>
        <v>0</v>
      </c>
      <c r="T122" s="69">
        <f t="shared" si="20"/>
        <v>0</v>
      </c>
      <c r="U122" s="69">
        <f t="shared" si="20"/>
        <v>0</v>
      </c>
      <c r="V122" s="69">
        <f t="shared" si="20"/>
        <v>0</v>
      </c>
      <c r="W122" s="70">
        <f t="shared" si="20"/>
        <v>0</v>
      </c>
      <c r="X122" s="20"/>
      <c r="Y122" s="12"/>
      <c r="Z122" s="12"/>
      <c r="AA122" s="20"/>
      <c r="AB122" s="12"/>
      <c r="AC122" s="12" t="s">
        <v>37</v>
      </c>
      <c r="AD122" s="20"/>
      <c r="AE122" s="12"/>
    </row>
    <row r="123" spans="8:31" ht="13.5" thickBot="1">
      <c r="H123" s="14"/>
      <c r="I123" s="71"/>
      <c r="J123" s="71"/>
      <c r="K123" s="71"/>
      <c r="L123" s="71"/>
      <c r="M123" s="72"/>
      <c r="N123" s="73">
        <f aca="true" t="shared" si="21" ref="N123:W123">IF(N56&lt;N57,1,0)</f>
        <v>0</v>
      </c>
      <c r="O123" s="74">
        <f t="shared" si="21"/>
        <v>0</v>
      </c>
      <c r="P123" s="74">
        <f t="shared" si="21"/>
        <v>0</v>
      </c>
      <c r="Q123" s="74">
        <f t="shared" si="21"/>
        <v>0</v>
      </c>
      <c r="R123" s="75">
        <f t="shared" si="21"/>
        <v>0</v>
      </c>
      <c r="S123" s="73">
        <f t="shared" si="21"/>
        <v>0</v>
      </c>
      <c r="T123" s="74">
        <f t="shared" si="21"/>
        <v>0</v>
      </c>
      <c r="U123" s="74">
        <f t="shared" si="21"/>
        <v>0</v>
      </c>
      <c r="V123" s="74">
        <f t="shared" si="21"/>
        <v>0</v>
      </c>
      <c r="W123" s="75">
        <f t="shared" si="21"/>
        <v>0</v>
      </c>
      <c r="X123" s="39"/>
      <c r="Y123" s="13"/>
      <c r="Z123" s="13"/>
      <c r="AA123" s="14"/>
      <c r="AB123" s="13"/>
      <c r="AC123" s="13"/>
      <c r="AD123" s="14"/>
      <c r="AE123" s="12"/>
    </row>
    <row r="124" spans="8:31" ht="12.75">
      <c r="H124" s="20"/>
      <c r="I124" s="64">
        <f>SUM(I125:M125)</f>
        <v>0</v>
      </c>
      <c r="J124" s="64"/>
      <c r="K124" s="64">
        <f>SUM(I126:M126)</f>
        <v>0</v>
      </c>
      <c r="L124" s="64"/>
      <c r="M124" s="65">
        <f>IF(I124&gt;K124,1,0)</f>
        <v>0</v>
      </c>
      <c r="N124" s="64">
        <f>SUM(N125:R125)</f>
        <v>0</v>
      </c>
      <c r="O124" s="64"/>
      <c r="P124" s="64">
        <f>SUM(N126:R126)</f>
        <v>0</v>
      </c>
      <c r="Q124" s="64"/>
      <c r="R124" s="65">
        <f>IF(N124&gt;P124,1,0)</f>
        <v>0</v>
      </c>
      <c r="S124" s="64">
        <f>SUM(S125:W125)</f>
        <v>0</v>
      </c>
      <c r="T124" s="64"/>
      <c r="U124" s="64">
        <f>SUM(S126:W126)</f>
        <v>0</v>
      </c>
      <c r="V124" s="64"/>
      <c r="W124" s="65">
        <f>IF(S124&gt;U124,1,0)</f>
        <v>0</v>
      </c>
      <c r="X124" s="33">
        <f>M124+R124+W124</f>
        <v>0</v>
      </c>
      <c r="Y124" s="44">
        <f>I124+N124+S124</f>
        <v>0</v>
      </c>
      <c r="Z124" s="12"/>
      <c r="AA124" s="33">
        <f>K124+P124+U124</f>
        <v>0</v>
      </c>
      <c r="AB124" s="12"/>
      <c r="AC124" s="12"/>
      <c r="AD124" s="20"/>
      <c r="AE124" s="12"/>
    </row>
    <row r="125" spans="8:31" ht="12.75">
      <c r="H125" s="33" t="s">
        <v>5</v>
      </c>
      <c r="I125" s="68">
        <f>IF(I59&gt;I60,1,0)</f>
        <v>0</v>
      </c>
      <c r="J125" s="69">
        <f>IF(J59&gt;J60,1,0)</f>
        <v>0</v>
      </c>
      <c r="K125" s="69">
        <f>IF(K59&gt;K60,1,0)</f>
        <v>0</v>
      </c>
      <c r="L125" s="69">
        <f>IF(L59&gt;L60,1,0)</f>
        <v>0</v>
      </c>
      <c r="M125" s="70">
        <f>IF(M59&gt;M60,1,0)</f>
        <v>0</v>
      </c>
      <c r="N125" s="66"/>
      <c r="O125" s="66"/>
      <c r="P125" s="66"/>
      <c r="Q125" s="66"/>
      <c r="R125" s="67"/>
      <c r="S125" s="68">
        <f>IF(S59&gt;S60,1,0)</f>
        <v>0</v>
      </c>
      <c r="T125" s="69">
        <f>IF(T59&gt;T60,1,0)</f>
        <v>0</v>
      </c>
      <c r="U125" s="69">
        <f>IF(U59&gt;U60,1,0)</f>
        <v>0</v>
      </c>
      <c r="V125" s="69">
        <f>IF(V59&gt;V60,1,0)</f>
        <v>0</v>
      </c>
      <c r="W125" s="70">
        <f>IF(W59&gt;W60,1,0)</f>
        <v>0</v>
      </c>
      <c r="X125" s="20"/>
      <c r="Y125" s="12"/>
      <c r="Z125" s="12"/>
      <c r="AA125" s="20"/>
      <c r="AB125" s="12"/>
      <c r="AC125" s="12" t="s">
        <v>37</v>
      </c>
      <c r="AD125" s="20"/>
      <c r="AE125" s="12"/>
    </row>
    <row r="126" spans="8:31" ht="13.5" thickBot="1">
      <c r="H126" s="14"/>
      <c r="I126" s="73">
        <f>IF(I59&lt;I60,1,0)</f>
        <v>0</v>
      </c>
      <c r="J126" s="74">
        <f>IF(J59&lt;J60,1,0)</f>
        <v>0</v>
      </c>
      <c r="K126" s="74">
        <f>IF(K59&lt;K60,1,0)</f>
        <v>0</v>
      </c>
      <c r="L126" s="74">
        <f>IF(L59&lt;L60,1,0)</f>
        <v>0</v>
      </c>
      <c r="M126" s="75">
        <f>IF(M59&lt;M60,1,0)</f>
        <v>0</v>
      </c>
      <c r="N126" s="71"/>
      <c r="O126" s="71"/>
      <c r="P126" s="71"/>
      <c r="Q126" s="71"/>
      <c r="R126" s="72"/>
      <c r="S126" s="73">
        <f>IF(S59&lt;S60,1,0)</f>
        <v>0</v>
      </c>
      <c r="T126" s="74">
        <f>IF(T59&lt;T60,1,0)</f>
        <v>0</v>
      </c>
      <c r="U126" s="74">
        <f>IF(U59&lt;U60,1,0)</f>
        <v>0</v>
      </c>
      <c r="V126" s="74">
        <f>IF(V59&lt;V60,1,0)</f>
        <v>0</v>
      </c>
      <c r="W126" s="75">
        <f>IF(W59&lt;W60,1,0)</f>
        <v>0</v>
      </c>
      <c r="X126" s="39"/>
      <c r="Y126" s="13"/>
      <c r="Z126" s="13"/>
      <c r="AA126" s="14"/>
      <c r="AB126" s="13"/>
      <c r="AC126" s="13"/>
      <c r="AD126" s="14"/>
      <c r="AE126" s="12"/>
    </row>
    <row r="127" spans="8:31" ht="12.75">
      <c r="H127" s="20"/>
      <c r="I127" s="64">
        <f>SUM(I128:M128)</f>
        <v>0</v>
      </c>
      <c r="J127" s="64"/>
      <c r="K127" s="64">
        <f>SUM(I129:M129)</f>
        <v>0</v>
      </c>
      <c r="L127" s="64"/>
      <c r="M127" s="65">
        <f>IF(I127&gt;K127,1,0)</f>
        <v>0</v>
      </c>
      <c r="N127" s="64">
        <f>SUM(N128:R128)</f>
        <v>0</v>
      </c>
      <c r="O127" s="64"/>
      <c r="P127" s="64">
        <f>SUM(N129:R129)</f>
        <v>0</v>
      </c>
      <c r="Q127" s="64"/>
      <c r="R127" s="65">
        <f>IF(N127&gt;P127,1,0)</f>
        <v>0</v>
      </c>
      <c r="S127" s="64">
        <f>SUM(S128:W128)</f>
        <v>0</v>
      </c>
      <c r="T127" s="64"/>
      <c r="U127" s="64">
        <f>SUM(S129:W129)</f>
        <v>0</v>
      </c>
      <c r="V127" s="64"/>
      <c r="W127" s="65">
        <f>IF(S127&gt;U127,1,0)</f>
        <v>0</v>
      </c>
      <c r="X127" s="33">
        <f>M127+R127+W127</f>
        <v>0</v>
      </c>
      <c r="Y127" s="44">
        <f>I127+N127+S127</f>
        <v>0</v>
      </c>
      <c r="Z127" s="12"/>
      <c r="AA127" s="33">
        <f>K127+P127+U127</f>
        <v>0</v>
      </c>
      <c r="AB127" s="12"/>
      <c r="AC127" s="12"/>
      <c r="AD127" s="20"/>
      <c r="AE127" s="12"/>
    </row>
    <row r="128" spans="8:31" ht="12.75">
      <c r="H128" s="33" t="s">
        <v>6</v>
      </c>
      <c r="I128" s="68">
        <f aca="true" t="shared" si="22" ref="I128:R128">IF(I62&gt;I63,1,0)</f>
        <v>0</v>
      </c>
      <c r="J128" s="69">
        <f t="shared" si="22"/>
        <v>0</v>
      </c>
      <c r="K128" s="69">
        <f t="shared" si="22"/>
        <v>0</v>
      </c>
      <c r="L128" s="69">
        <f t="shared" si="22"/>
        <v>0</v>
      </c>
      <c r="M128" s="70">
        <f t="shared" si="22"/>
        <v>0</v>
      </c>
      <c r="N128" s="68">
        <f t="shared" si="22"/>
        <v>0</v>
      </c>
      <c r="O128" s="69">
        <f t="shared" si="22"/>
        <v>0</v>
      </c>
      <c r="P128" s="69">
        <f t="shared" si="22"/>
        <v>0</v>
      </c>
      <c r="Q128" s="69">
        <f t="shared" si="22"/>
        <v>0</v>
      </c>
      <c r="R128" s="70">
        <f t="shared" si="22"/>
        <v>0</v>
      </c>
      <c r="S128" s="66"/>
      <c r="T128" s="66"/>
      <c r="U128" s="66"/>
      <c r="V128" s="66"/>
      <c r="W128" s="67"/>
      <c r="X128" s="20"/>
      <c r="Y128" s="12"/>
      <c r="Z128" s="12"/>
      <c r="AA128" s="20"/>
      <c r="AB128" s="12"/>
      <c r="AC128" s="12" t="s">
        <v>37</v>
      </c>
      <c r="AD128" s="20"/>
      <c r="AE128" s="12"/>
    </row>
    <row r="129" spans="8:31" ht="13.5" thickBot="1">
      <c r="H129" s="24"/>
      <c r="I129" s="73">
        <f aca="true" t="shared" si="23" ref="I129:R129">IF(I62&lt;I63,1,0)</f>
        <v>0</v>
      </c>
      <c r="J129" s="74">
        <f t="shared" si="23"/>
        <v>0</v>
      </c>
      <c r="K129" s="74">
        <f t="shared" si="23"/>
        <v>0</v>
      </c>
      <c r="L129" s="74">
        <f t="shared" si="23"/>
        <v>0</v>
      </c>
      <c r="M129" s="75">
        <f t="shared" si="23"/>
        <v>0</v>
      </c>
      <c r="N129" s="73">
        <f t="shared" si="23"/>
        <v>0</v>
      </c>
      <c r="O129" s="74">
        <f t="shared" si="23"/>
        <v>0</v>
      </c>
      <c r="P129" s="74">
        <f t="shared" si="23"/>
        <v>0</v>
      </c>
      <c r="Q129" s="74">
        <f t="shared" si="23"/>
        <v>0</v>
      </c>
      <c r="R129" s="75">
        <f t="shared" si="23"/>
        <v>0</v>
      </c>
      <c r="S129" s="71"/>
      <c r="T129" s="71"/>
      <c r="U129" s="71"/>
      <c r="V129" s="71"/>
      <c r="W129" s="72"/>
      <c r="X129" s="27"/>
      <c r="Y129" s="22"/>
      <c r="Z129" s="22"/>
      <c r="AA129" s="24"/>
      <c r="AB129" s="22"/>
      <c r="AC129" s="22"/>
      <c r="AD129" s="24"/>
      <c r="AE129" s="12"/>
    </row>
    <row r="130" spans="8:31" ht="13.5" thickTop="1"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ht="12.7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KNOLL HARALD HYDRO-AT.EL-CL3</cp:lastModifiedBy>
  <cp:lastPrinted>2001-10-08T11:10:31Z</cp:lastPrinted>
  <dcterms:created xsi:type="dcterms:W3CDTF">2001-09-23T09:20:49Z</dcterms:created>
  <dcterms:modified xsi:type="dcterms:W3CDTF">2004-11-16T09:28:57Z</dcterms:modified>
  <cp:category/>
  <cp:version/>
  <cp:contentType/>
  <cp:contentStatus/>
</cp:coreProperties>
</file>